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checkCompatibility="1" defaultThemeVersion="124226"/>
  <mc:AlternateContent xmlns:mc="http://schemas.openxmlformats.org/markup-compatibility/2006">
    <mc:Choice Requires="x15">
      <x15ac:absPath xmlns:x15ac="http://schemas.microsoft.com/office/spreadsheetml/2010/11/ac" url="S:\FYN\GI-BMP\BMP Records\Year-End Instructor Reporting\2021_InstructorReporting\"/>
    </mc:Choice>
  </mc:AlternateContent>
  <xr:revisionPtr revIDLastSave="0" documentId="13_ncr:1_{6F19604C-CAF8-461B-BBC7-215944A7046B}" xr6:coauthVersionLast="47" xr6:coauthVersionMax="47" xr10:uidLastSave="{00000000-0000-0000-0000-000000000000}"/>
  <bookViews>
    <workbookView xWindow="1500" yWindow="1845" windowWidth="19185" windowHeight="13710" tabRatio="928" xr2:uid="{00000000-000D-0000-FFFF-FFFF00000000}"/>
  </bookViews>
  <sheets>
    <sheet name="NOTES" sheetId="428" r:id="rId1"/>
    <sheet name="ClassList" sheetId="429" r:id="rId2"/>
    <sheet name="Summary" sheetId="1" r:id="rId3"/>
    <sheet name="Start" sheetId="426" r:id="rId4"/>
    <sheet name="AlachuaCountyExt_05-12-21" sheetId="472" r:id="rId5"/>
    <sheet name="BrevardCountyExt_05-28-21" sheetId="465" r:id="rId6"/>
    <sheet name="BrowardCountyExt_11-20-20" sheetId="511" r:id="rId7"/>
    <sheet name="BrowardCountyExt_02-26-21" sheetId="487" r:id="rId8"/>
    <sheet name="BrowardCountyExt_04-23-21" sheetId="478" r:id="rId9"/>
    <sheet name="BrowardCountyExt_06-18-21" sheetId="462" r:id="rId10"/>
    <sheet name="BrowardCountyExt_08-25-21" sheetId="444" r:id="rId11"/>
    <sheet name="BrowardCountyExt_10-20-21" sheetId="430" r:id="rId12"/>
    <sheet name="CharlotteCountyExt_01-27-21" sheetId="501" r:id="rId13"/>
    <sheet name="CharlotteCountyExt_02-17-21" sheetId="497" r:id="rId14"/>
    <sheet name="CharlotteCountyExt_03-30-21" sheetId="485" r:id="rId15"/>
    <sheet name="CharlotteCountyExt_04-14-21" sheetId="482" r:id="rId16"/>
    <sheet name="CharlotteCountyExt_05-12-21" sheetId="473" r:id="rId17"/>
    <sheet name="CharlotteCountyExt_06-16-21" sheetId="461" r:id="rId18"/>
    <sheet name="CharlotteCountyExt_09-23-21" sheetId="437" r:id="rId19"/>
    <sheet name="CharlotteCountyExt_10-19-21" sheetId="432" r:id="rId20"/>
    <sheet name="CollierCountyExt_12-01-20" sheetId="510" r:id="rId21"/>
    <sheet name="CollierCountyExt_02-18-21" sheetId="498" r:id="rId22"/>
    <sheet name="CollierCountyExt_03-25-21" sheetId="488" r:id="rId23"/>
    <sheet name="CollierCountyExt_05-27-21" sheetId="466" r:id="rId24"/>
    <sheet name="CollierCountyExt_06-30-21" sheetId="458" r:id="rId25"/>
    <sheet name="CollierCountyExt_08-18-21" sheetId="446" r:id="rId26"/>
    <sheet name="CollierCountyExt_10-20-21" sheetId="431" r:id="rId27"/>
    <sheet name="ColumbiaCountyExt_03-16-21" sheetId="491" r:id="rId28"/>
    <sheet name="HillsboroughCountyExt_03-02-21" sheetId="489" r:id="rId29"/>
    <sheet name="LakeCountyExt_05-14-21" sheetId="470" r:id="rId30"/>
    <sheet name="LeeCountyExt_07-28-21" sheetId="453" r:id="rId31"/>
    <sheet name="LeonCountyExt_06-29-21" sheetId="457" r:id="rId32"/>
    <sheet name="MarionCountyExt_02-10-21" sheetId="499" r:id="rId33"/>
    <sheet name="MarionCountyExt_04-20-21" sheetId="477" r:id="rId34"/>
    <sheet name="MarionCountyExt_06-17-21" sheetId="460" r:id="rId35"/>
    <sheet name="MarionCountyExt_08-19-21" sheetId="445" r:id="rId36"/>
    <sheet name="MarionCountyExt_10-19-21" sheetId="433" r:id="rId37"/>
    <sheet name="MartinCoCorrectional_06-03-21" sheetId="464" r:id="rId38"/>
    <sheet name="Miami-DadeCountyExt_02-05-21" sheetId="500" r:id="rId39"/>
    <sheet name="Miami-DadeCountyExt_03-05-21" sheetId="494" r:id="rId40"/>
    <sheet name="Miami-DadeCountyExt_04-14-21" sheetId="483" r:id="rId41"/>
    <sheet name="Miami-DadeCountyExt_06-04-21" sheetId="463" r:id="rId42"/>
    <sheet name="Miami-DadeCountyExt_07-08-21" sheetId="455" r:id="rId43"/>
    <sheet name="Miami-DadeCountyExt_08-05-21" sheetId="451" r:id="rId44"/>
    <sheet name="Miami-DadeCountyExt_09-10-21" sheetId="440" r:id="rId45"/>
    <sheet name="Miami-DadeCountyExt_10-07-21" sheetId="436" r:id="rId46"/>
    <sheet name="MonroeCountyExt_09-10-21" sheetId="441" r:id="rId47"/>
    <sheet name="OkaloosaCoExt-BryanPest_7-14-21" sheetId="456" r:id="rId48"/>
    <sheet name="OkaloosaCountyExt_01-21-21" sheetId="503" r:id="rId49"/>
    <sheet name="OrangeCountyExt_12-10-20" sheetId="507" r:id="rId50"/>
    <sheet name="OrangeCountyExt_04-22-21" sheetId="479" r:id="rId51"/>
    <sheet name="OsceolaCountyExt_12-03-20" sheetId="509" r:id="rId52"/>
    <sheet name="OsceolaCountyExt_03-11-21" sheetId="492" r:id="rId53"/>
    <sheet name="OsceolaCountyExt_05-18-21" sheetId="471" r:id="rId54"/>
    <sheet name="OsceolaCountyExt_07-20-21" sheetId="454" r:id="rId55"/>
    <sheet name="PascoCountyExt_04-30-21" sheetId="474" r:id="rId56"/>
    <sheet name="PolkCountyExt_12-16-20" sheetId="506" r:id="rId57"/>
    <sheet name="PolkCountyExt_05-19-21" sheetId="469" r:id="rId58"/>
    <sheet name="PolkCountyExt_09-22-21" sheetId="439" r:id="rId59"/>
    <sheet name="SarasotaCountyExt_10-05-21" sheetId="438" r:id="rId60"/>
    <sheet name="St.JohnsCountyExt_08-23-21" sheetId="448" r:id="rId61"/>
    <sheet name="St.LucieCountyExt_08-11-21" sheetId="450" r:id="rId62"/>
    <sheet name="SumterCountyExt_02-25-21" sheetId="495" r:id="rId63"/>
    <sheet name="TaylorCountyExt_08-19-21" sheetId="449" r:id="rId64"/>
    <sheet name="TaylorCountyExt_08-26-21" sheetId="447" r:id="rId65"/>
    <sheet name="TaylorCountyExt_09-02-21" sheetId="443" r:id="rId66"/>
    <sheet name="TaylorCountyExt_09-09-21" sheetId="442" r:id="rId67"/>
    <sheet name="UF-IFAS-Blue Landscape_08-03-21" sheetId="452" r:id="rId68"/>
    <sheet name="UF-IFAS-MainscapeInc_04-29-21" sheetId="476" r:id="rId69"/>
    <sheet name="UF-IFAS-PineLakeCo_04-16-21" sheetId="480" r:id="rId70"/>
    <sheet name="UF-IFAS-PolkCounty_04-08-21" sheetId="486" r:id="rId71"/>
    <sheet name="UF-IFAS_Crawford_01-15-21" sheetId="504" r:id="rId72"/>
    <sheet name="CEPRALandscaping-SP_05-21-21" sheetId="467" r:id="rId73"/>
    <sheet name="CEPRALandscaping_05-21-21" sheetId="468" r:id="rId74"/>
    <sheet name="CityGreenEnvironmental_04-27-21" sheetId="475" r:id="rId75"/>
    <sheet name="DeansServices_06-23-21" sheetId="459" r:id="rId76"/>
    <sheet name="DeansServices_10-06-21" sheetId="434" r:id="rId77"/>
    <sheet name="EasternFloridaStateCol_12-09-20" sheetId="508" r:id="rId78"/>
    <sheet name="EasternFloridaStateCol_02-27-21" sheetId="496" r:id="rId79"/>
    <sheet name="EasternFloridaStateCol_10-04-21" sheetId="435" r:id="rId80"/>
    <sheet name="EstateLandscaping_03-20-21" sheetId="490" r:id="rId81"/>
    <sheet name="EstateLandscaping_04-10-21" sheetId="484" r:id="rId82"/>
    <sheet name="FAMU-Gadsden_03-09-21" sheetId="493" r:id="rId83"/>
    <sheet name="Florida Irr Supply_04-15-21" sheetId="481" r:id="rId84"/>
    <sheet name="SafariTermite&amp;PestCont_01-06-21" sheetId="505" r:id="rId85"/>
    <sheet name="UnaffiliatedVolunteer_01-28-21" sheetId="502" r:id="rId86"/>
    <sheet name="End" sheetId="427" r:id="rId87"/>
  </sheets>
  <externalReferences>
    <externalReference r:id="rId88"/>
    <externalReference r:id="rId89"/>
    <externalReference r:id="rId90"/>
    <externalReference r:id="rId91"/>
  </externalReferences>
  <definedNames>
    <definedName name="_xlnm._FilterDatabase" localSheetId="1" hidden="1">ClassList!$A$1:$J$20</definedName>
    <definedName name="CommentSection" localSheetId="4">'AlachuaCountyExt_05-12-21'!$A$62</definedName>
    <definedName name="CommentSection" localSheetId="5">'BrevardCountyExt_05-28-21'!$A$62</definedName>
    <definedName name="CommentSection" localSheetId="7">'BrowardCountyExt_02-26-21'!$A$62</definedName>
    <definedName name="CommentSection" localSheetId="8">'BrowardCountyExt_04-23-21'!$A$62</definedName>
    <definedName name="CommentSection" localSheetId="9">'BrowardCountyExt_06-18-21'!$A$62</definedName>
    <definedName name="CommentSection" localSheetId="10">'BrowardCountyExt_08-25-21'!$A$62</definedName>
    <definedName name="CommentSection" localSheetId="11">'BrowardCountyExt_10-20-21'!$A$62</definedName>
    <definedName name="CommentSection" localSheetId="6">'BrowardCountyExt_11-20-20'!$A$62</definedName>
    <definedName name="CommentSection" localSheetId="73">'CEPRALandscaping_05-21-21'!$A$62</definedName>
    <definedName name="CommentSection" localSheetId="72">'CEPRALandscaping-SP_05-21-21'!$A$62</definedName>
    <definedName name="CommentSection" localSheetId="12">'CharlotteCountyExt_01-27-21'!$A$62</definedName>
    <definedName name="CommentSection" localSheetId="13">'CharlotteCountyExt_02-17-21'!$A$62</definedName>
    <definedName name="CommentSection" localSheetId="14">'CharlotteCountyExt_03-30-21'!$A$62</definedName>
    <definedName name="CommentSection" localSheetId="15">'CharlotteCountyExt_04-14-21'!$A$62</definedName>
    <definedName name="CommentSection" localSheetId="16">'CharlotteCountyExt_05-12-21'!$A$62</definedName>
    <definedName name="CommentSection" localSheetId="17">'CharlotteCountyExt_06-16-21'!$A$62</definedName>
    <definedName name="CommentSection" localSheetId="18">'CharlotteCountyExt_09-23-21'!$A$62</definedName>
    <definedName name="CommentSection" localSheetId="19">'CharlotteCountyExt_10-19-21'!$A$62</definedName>
    <definedName name="CommentSection" localSheetId="74">'CityGreenEnvironmental_04-27-21'!$A$62</definedName>
    <definedName name="CommentSection" localSheetId="21">'CollierCountyExt_02-18-21'!$A$62</definedName>
    <definedName name="CommentSection" localSheetId="22">'CollierCountyExt_03-25-21'!$A$62</definedName>
    <definedName name="CommentSection" localSheetId="23">'CollierCountyExt_05-27-21'!$A$62</definedName>
    <definedName name="CommentSection" localSheetId="24">'CollierCountyExt_06-30-21'!$A$62</definedName>
    <definedName name="CommentSection" localSheetId="25">'CollierCountyExt_08-18-21'!$A$62</definedName>
    <definedName name="CommentSection" localSheetId="26">'CollierCountyExt_10-20-21'!$A$62</definedName>
    <definedName name="CommentSection" localSheetId="20">'CollierCountyExt_12-01-20'!$A$62</definedName>
    <definedName name="CommentSection" localSheetId="27">'ColumbiaCountyExt_03-16-21'!$A$62</definedName>
    <definedName name="CommentSection" localSheetId="75">'DeansServices_06-23-21'!$A$62</definedName>
    <definedName name="CommentSection" localSheetId="76">'DeansServices_10-06-21'!$A$62</definedName>
    <definedName name="CommentSection" localSheetId="78">'EasternFloridaStateCol_02-27-21'!$A$62</definedName>
    <definedName name="CommentSection" localSheetId="79">'EasternFloridaStateCol_10-04-21'!$A$62</definedName>
    <definedName name="CommentSection" localSheetId="77">'EasternFloridaStateCol_12-09-20'!$A$62</definedName>
    <definedName name="CommentSection" localSheetId="80">'EstateLandscaping_03-20-21'!$A$62</definedName>
    <definedName name="CommentSection" localSheetId="81">'EstateLandscaping_04-10-21'!$A$62</definedName>
    <definedName name="CommentSection" localSheetId="82">'FAMU-Gadsden_03-09-21'!$A$62</definedName>
    <definedName name="CommentSection" localSheetId="83">'Florida Irr Supply_04-15-21'!$A$62</definedName>
    <definedName name="CommentSection" localSheetId="28">'HillsboroughCountyExt_03-02-21'!$A$62</definedName>
    <definedName name="CommentSection" localSheetId="29">'LakeCountyExt_05-14-21'!$A$62</definedName>
    <definedName name="CommentSection" localSheetId="30">'LeeCountyExt_07-28-21'!$A$62</definedName>
    <definedName name="CommentSection" localSheetId="31">'LeonCountyExt_06-29-21'!$A$62</definedName>
    <definedName name="CommentSection" localSheetId="32">'MarionCountyExt_02-10-21'!$A$62</definedName>
    <definedName name="CommentSection" localSheetId="33">'MarionCountyExt_04-20-21'!$A$62</definedName>
    <definedName name="CommentSection" localSheetId="34">'MarionCountyExt_06-17-21'!$A$62</definedName>
    <definedName name="CommentSection" localSheetId="35">'MarionCountyExt_08-19-21'!$A$62</definedName>
    <definedName name="CommentSection" localSheetId="36">'MarionCountyExt_10-19-21'!$A$62</definedName>
    <definedName name="CommentSection" localSheetId="37">'MartinCoCorrectional_06-03-21'!$A$62</definedName>
    <definedName name="CommentSection" localSheetId="38">'Miami-DadeCountyExt_02-05-21'!$A$62</definedName>
    <definedName name="CommentSection" localSheetId="39">'Miami-DadeCountyExt_03-05-21'!$A$62</definedName>
    <definedName name="CommentSection" localSheetId="40">'Miami-DadeCountyExt_04-14-21'!$A$62</definedName>
    <definedName name="CommentSection" localSheetId="41">'Miami-DadeCountyExt_06-04-21'!$A$62</definedName>
    <definedName name="CommentSection" localSheetId="42">'Miami-DadeCountyExt_07-08-21'!$A$62</definedName>
    <definedName name="CommentSection" localSheetId="43">'Miami-DadeCountyExt_08-05-21'!$A$62</definedName>
    <definedName name="CommentSection" localSheetId="44">'Miami-DadeCountyExt_09-10-21'!$A$62</definedName>
    <definedName name="CommentSection" localSheetId="45">'Miami-DadeCountyExt_10-07-21'!$A$62</definedName>
    <definedName name="CommentSection" localSheetId="46">'MonroeCountyExt_09-10-21'!$A$62</definedName>
    <definedName name="CommentSection" localSheetId="47">'OkaloosaCoExt-BryanPest_7-14-21'!$A$62</definedName>
    <definedName name="CommentSection" localSheetId="48">'OkaloosaCountyExt_01-21-21'!$A$62</definedName>
    <definedName name="CommentSection" localSheetId="50">'OrangeCountyExt_04-22-21'!$A$62</definedName>
    <definedName name="CommentSection" localSheetId="49">'OrangeCountyExt_12-10-20'!$A$62</definedName>
    <definedName name="CommentSection" localSheetId="52">'OsceolaCountyExt_03-11-21'!$A$62</definedName>
    <definedName name="CommentSection" localSheetId="53">'OsceolaCountyExt_05-18-21'!$A$62</definedName>
    <definedName name="CommentSection" localSheetId="54">'OsceolaCountyExt_07-20-21'!$A$62</definedName>
    <definedName name="CommentSection" localSheetId="51">'OsceolaCountyExt_12-03-20'!$A$62</definedName>
    <definedName name="CommentSection" localSheetId="55">'PascoCountyExt_04-30-21'!$A$62</definedName>
    <definedName name="CommentSection" localSheetId="57">'PolkCountyExt_05-19-21'!$A$62</definedName>
    <definedName name="CommentSection" localSheetId="58">'PolkCountyExt_09-22-21'!$A$62</definedName>
    <definedName name="CommentSection" localSheetId="56">'PolkCountyExt_12-16-20'!$A$62</definedName>
    <definedName name="CommentSection" localSheetId="84">'SafariTermite&amp;PestCont_01-06-21'!$A$62</definedName>
    <definedName name="CommentSection" localSheetId="59">'SarasotaCountyExt_10-05-21'!$A$62</definedName>
    <definedName name="CommentSection" localSheetId="60">'St.JohnsCountyExt_08-23-21'!$A$62</definedName>
    <definedName name="CommentSection" localSheetId="61">'St.LucieCountyExt_08-11-21'!$A$62</definedName>
    <definedName name="CommentSection" localSheetId="62">'SumterCountyExt_02-25-21'!$A$62</definedName>
    <definedName name="CommentSection" localSheetId="63">'TaylorCountyExt_08-19-21'!$A$62</definedName>
    <definedName name="CommentSection" localSheetId="64">'TaylorCountyExt_08-26-21'!$A$62</definedName>
    <definedName name="CommentSection" localSheetId="65">'TaylorCountyExt_09-02-21'!$A$62</definedName>
    <definedName name="CommentSection" localSheetId="66">'TaylorCountyExt_09-09-21'!$A$62</definedName>
    <definedName name="CommentSection" localSheetId="71">'UF-IFAS_Crawford_01-15-21'!$A$62</definedName>
    <definedName name="CommentSection" localSheetId="67">'UF-IFAS-Blue Landscape_08-03-21'!$A$62</definedName>
    <definedName name="CommentSection" localSheetId="68">'UF-IFAS-MainscapeInc_04-29-21'!$A$62</definedName>
    <definedName name="CommentSection" localSheetId="69">'UF-IFAS-PineLakeCo_04-16-21'!$A$62</definedName>
    <definedName name="CommentSection" localSheetId="70">'UF-IFAS-PolkCounty_04-08-21'!$A$62</definedName>
    <definedName name="CommentSection" localSheetId="85">'UnaffiliatedVolunteer_01-28-21'!$A$62</definedName>
    <definedName name="CommentSection">Summary!#REF!</definedName>
    <definedName name="CT_Class">#REF!</definedName>
    <definedName name="CT_ClassComments">#REF!</definedName>
    <definedName name="CT_FindID" localSheetId="1">[1]Criteria!$A$13:$B$14</definedName>
    <definedName name="CT_FindID" localSheetId="86">[1]Criteria!$A$13:$B$14</definedName>
    <definedName name="CT_FindID" localSheetId="0">[1]Criteria!$A$13:$B$14</definedName>
    <definedName name="CT_FindID" localSheetId="3">[1]Criteria!$A$13:$B$14</definedName>
    <definedName name="CT_FindID">#REF!</definedName>
    <definedName name="CT_OtherDescr">#REF!</definedName>
    <definedName name="DataName" localSheetId="1">[1]Lookup!$B$5</definedName>
    <definedName name="DataName" localSheetId="86">[1]Lookup!$B$5</definedName>
    <definedName name="DataName" localSheetId="0">[1]Lookup!$B$5</definedName>
    <definedName name="DataName" localSheetId="3">[1]Lookup!$B$5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86">[1]Lookup!$B$15:$F$41</definedName>
    <definedName name="LU_Field" localSheetId="0">[1]Lookup!$B$15:$F$41</definedName>
    <definedName name="LU_Field" localSheetId="3">[1]Lookup!$B$15:$F$41</definedName>
    <definedName name="LU_Field">#REF!</definedName>
    <definedName name="LU_QstAddress" localSheetId="1">[1]Lookup!$A$20:$F$41</definedName>
    <definedName name="LU_QstAddress" localSheetId="86">[1]Lookup!$A$20:$F$41</definedName>
    <definedName name="LU_QstAddress" localSheetId="0">[1]Lookup!$A$20:$F$41</definedName>
    <definedName name="LU_QstAddress" localSheetId="3">[1]Lookup!$A$20:$F$41</definedName>
    <definedName name="LU_QstAddress">#REF!</definedName>
    <definedName name="nmCheckSum" localSheetId="4">'AlachuaCountyExt_05-12-21'!$P$20</definedName>
    <definedName name="nmCheckSum" localSheetId="5">'BrevardCountyExt_05-28-21'!$P$20</definedName>
    <definedName name="nmCheckSum" localSheetId="7">'BrowardCountyExt_02-26-21'!$P$20</definedName>
    <definedName name="nmCheckSum" localSheetId="8">'BrowardCountyExt_04-23-21'!$P$20</definedName>
    <definedName name="nmCheckSum" localSheetId="9">'BrowardCountyExt_06-18-21'!$P$20</definedName>
    <definedName name="nmCheckSum" localSheetId="10">'BrowardCountyExt_08-25-21'!$P$20</definedName>
    <definedName name="nmCheckSum" localSheetId="11">'BrowardCountyExt_10-20-21'!$P$20</definedName>
    <definedName name="nmCheckSum" localSheetId="6">'BrowardCountyExt_11-20-20'!$P$20</definedName>
    <definedName name="nmCheckSum" localSheetId="73">'CEPRALandscaping_05-21-21'!$P$20</definedName>
    <definedName name="nmCheckSum" localSheetId="72">'CEPRALandscaping-SP_05-21-21'!$P$20</definedName>
    <definedName name="nmCheckSum" localSheetId="12">'CharlotteCountyExt_01-27-21'!$P$20</definedName>
    <definedName name="nmCheckSum" localSheetId="13">'CharlotteCountyExt_02-17-21'!$P$20</definedName>
    <definedName name="nmCheckSum" localSheetId="14">'CharlotteCountyExt_03-30-21'!$P$20</definedName>
    <definedName name="nmCheckSum" localSheetId="15">'CharlotteCountyExt_04-14-21'!$P$20</definedName>
    <definedName name="nmCheckSum" localSheetId="16">'CharlotteCountyExt_05-12-21'!$P$20</definedName>
    <definedName name="nmCheckSum" localSheetId="17">'CharlotteCountyExt_06-16-21'!$P$20</definedName>
    <definedName name="nmCheckSum" localSheetId="18">'CharlotteCountyExt_09-23-21'!$P$20</definedName>
    <definedName name="nmCheckSum" localSheetId="19">'CharlotteCountyExt_10-19-21'!$P$20</definedName>
    <definedName name="nmCheckSum" localSheetId="74">'CityGreenEnvironmental_04-27-21'!$P$20</definedName>
    <definedName name="nmCheckSum" localSheetId="21">'CollierCountyExt_02-18-21'!$P$20</definedName>
    <definedName name="nmCheckSum" localSheetId="22">'CollierCountyExt_03-25-21'!$P$20</definedName>
    <definedName name="nmCheckSum" localSheetId="23">'CollierCountyExt_05-27-21'!$P$20</definedName>
    <definedName name="nmCheckSum" localSheetId="24">'CollierCountyExt_06-30-21'!$P$20</definedName>
    <definedName name="nmCheckSum" localSheetId="25">'CollierCountyExt_08-18-21'!$P$20</definedName>
    <definedName name="nmCheckSum" localSheetId="26">'CollierCountyExt_10-20-21'!$P$20</definedName>
    <definedName name="nmCheckSum" localSheetId="20">'CollierCountyExt_12-01-20'!$P$20</definedName>
    <definedName name="nmCheckSum" localSheetId="27">'ColumbiaCountyExt_03-16-21'!$P$20</definedName>
    <definedName name="nmCheckSum" localSheetId="75">'DeansServices_06-23-21'!$P$20</definedName>
    <definedName name="nmCheckSum" localSheetId="76">'DeansServices_10-06-21'!$P$20</definedName>
    <definedName name="nmCheckSum" localSheetId="78">'EasternFloridaStateCol_02-27-21'!$P$20</definedName>
    <definedName name="nmCheckSum" localSheetId="79">'EasternFloridaStateCol_10-04-21'!$P$20</definedName>
    <definedName name="nmCheckSum" localSheetId="77">'EasternFloridaStateCol_12-09-20'!$P$20</definedName>
    <definedName name="nmCheckSum" localSheetId="80">'EstateLandscaping_03-20-21'!$P$20</definedName>
    <definedName name="nmCheckSum" localSheetId="81">'EstateLandscaping_04-10-21'!$P$20</definedName>
    <definedName name="nmCheckSum" localSheetId="82">'FAMU-Gadsden_03-09-21'!$P$20</definedName>
    <definedName name="nmCheckSum" localSheetId="83">'Florida Irr Supply_04-15-21'!$P$20</definedName>
    <definedName name="nmCheckSum" localSheetId="28">'HillsboroughCountyExt_03-02-21'!$P$20</definedName>
    <definedName name="nmCheckSum" localSheetId="29">'LakeCountyExt_05-14-21'!$P$20</definedName>
    <definedName name="nmCheckSum" localSheetId="30">'LeeCountyExt_07-28-21'!$P$20</definedName>
    <definedName name="nmCheckSum" localSheetId="31">'LeonCountyExt_06-29-21'!$P$20</definedName>
    <definedName name="nmCheckSum" localSheetId="32">'MarionCountyExt_02-10-21'!$P$20</definedName>
    <definedName name="nmCheckSum" localSheetId="33">'MarionCountyExt_04-20-21'!$P$20</definedName>
    <definedName name="nmCheckSum" localSheetId="34">'MarionCountyExt_06-17-21'!$P$20</definedName>
    <definedName name="nmCheckSum" localSheetId="35">'MarionCountyExt_08-19-21'!$P$20</definedName>
    <definedName name="nmCheckSum" localSheetId="36">'MarionCountyExt_10-19-21'!$P$20</definedName>
    <definedName name="nmCheckSum" localSheetId="37">'MartinCoCorrectional_06-03-21'!$P$20</definedName>
    <definedName name="nmCheckSum" localSheetId="38">'Miami-DadeCountyExt_02-05-21'!$P$20</definedName>
    <definedName name="nmCheckSum" localSheetId="39">'Miami-DadeCountyExt_03-05-21'!$P$20</definedName>
    <definedName name="nmCheckSum" localSheetId="40">'Miami-DadeCountyExt_04-14-21'!$P$20</definedName>
    <definedName name="nmCheckSum" localSheetId="41">'Miami-DadeCountyExt_06-04-21'!$P$20</definedName>
    <definedName name="nmCheckSum" localSheetId="42">'Miami-DadeCountyExt_07-08-21'!$P$20</definedName>
    <definedName name="nmCheckSum" localSheetId="43">'Miami-DadeCountyExt_08-05-21'!$P$20</definedName>
    <definedName name="nmCheckSum" localSheetId="44">'Miami-DadeCountyExt_09-10-21'!$P$20</definedName>
    <definedName name="nmCheckSum" localSheetId="45">'Miami-DadeCountyExt_10-07-21'!$P$20</definedName>
    <definedName name="nmCheckSum" localSheetId="46">'MonroeCountyExt_09-10-21'!$P$20</definedName>
    <definedName name="nmCheckSum" localSheetId="47">'OkaloosaCoExt-BryanPest_7-14-21'!$P$20</definedName>
    <definedName name="nmCheckSum" localSheetId="48">'OkaloosaCountyExt_01-21-21'!$P$20</definedName>
    <definedName name="nmCheckSum" localSheetId="50">'OrangeCountyExt_04-22-21'!$P$20</definedName>
    <definedName name="nmCheckSum" localSheetId="49">'OrangeCountyExt_12-10-20'!$P$20</definedName>
    <definedName name="nmCheckSum" localSheetId="52">'OsceolaCountyExt_03-11-21'!$P$20</definedName>
    <definedName name="nmCheckSum" localSheetId="53">'OsceolaCountyExt_05-18-21'!$P$20</definedName>
    <definedName name="nmCheckSum" localSheetId="54">'OsceolaCountyExt_07-20-21'!$P$20</definedName>
    <definedName name="nmCheckSum" localSheetId="51">'OsceolaCountyExt_12-03-20'!$P$20</definedName>
    <definedName name="nmCheckSum" localSheetId="55">'PascoCountyExt_04-30-21'!$P$20</definedName>
    <definedName name="nmCheckSum" localSheetId="57">'PolkCountyExt_05-19-21'!$P$20</definedName>
    <definedName name="nmCheckSum" localSheetId="58">'PolkCountyExt_09-22-21'!$P$20</definedName>
    <definedName name="nmCheckSum" localSheetId="56">'PolkCountyExt_12-16-20'!$P$20</definedName>
    <definedName name="nmCheckSum" localSheetId="84">'SafariTermite&amp;PestCont_01-06-21'!$P$20</definedName>
    <definedName name="nmCheckSum" localSheetId="59">'SarasotaCountyExt_10-05-21'!$P$20</definedName>
    <definedName name="nmCheckSum" localSheetId="60">'St.JohnsCountyExt_08-23-21'!$P$20</definedName>
    <definedName name="nmCheckSum" localSheetId="61">'St.LucieCountyExt_08-11-21'!$P$20</definedName>
    <definedName name="nmCheckSum" localSheetId="62">'SumterCountyExt_02-25-21'!$P$20</definedName>
    <definedName name="nmCheckSum" localSheetId="63">'TaylorCountyExt_08-19-21'!$P$20</definedName>
    <definedName name="nmCheckSum" localSheetId="64">'TaylorCountyExt_08-26-21'!$P$20</definedName>
    <definedName name="nmCheckSum" localSheetId="65">'TaylorCountyExt_09-02-21'!$P$20</definedName>
    <definedName name="nmCheckSum" localSheetId="66">'TaylorCountyExt_09-09-21'!$P$20</definedName>
    <definedName name="nmCheckSum" localSheetId="71">'UF-IFAS_Crawford_01-15-21'!$P$20</definedName>
    <definedName name="nmCheckSum" localSheetId="67">'UF-IFAS-Blue Landscape_08-03-21'!$P$20</definedName>
    <definedName name="nmCheckSum" localSheetId="68">'UF-IFAS-MainscapeInc_04-29-21'!$P$20</definedName>
    <definedName name="nmCheckSum" localSheetId="69">'UF-IFAS-PineLakeCo_04-16-21'!$P$20</definedName>
    <definedName name="nmCheckSum" localSheetId="70">'UF-IFAS-PolkCounty_04-08-21'!$P$20</definedName>
    <definedName name="nmCheckSum" localSheetId="85">'UnaffiliatedVolunteer_01-28-21'!$P$20</definedName>
    <definedName name="nmCheckSum">Summary!$P$20</definedName>
    <definedName name="nmCounty" localSheetId="4">'AlachuaCountyExt_05-12-21'!$B$3</definedName>
    <definedName name="nmCounty" localSheetId="5">'BrevardCountyExt_05-28-21'!$B$3</definedName>
    <definedName name="nmCounty" localSheetId="7">'BrowardCountyExt_02-26-21'!$B$3</definedName>
    <definedName name="nmCounty" localSheetId="8">'BrowardCountyExt_04-23-21'!$B$3</definedName>
    <definedName name="nmCounty" localSheetId="9">'BrowardCountyExt_06-18-21'!$B$3</definedName>
    <definedName name="nmCounty" localSheetId="10">'BrowardCountyExt_08-25-21'!$B$3</definedName>
    <definedName name="nmCounty" localSheetId="11">'BrowardCountyExt_10-20-21'!$B$3</definedName>
    <definedName name="nmCounty" localSheetId="6">'BrowardCountyExt_11-20-20'!$B$3</definedName>
    <definedName name="nmCounty" localSheetId="73">'CEPRALandscaping_05-21-21'!$B$3</definedName>
    <definedName name="nmCounty" localSheetId="72">'CEPRALandscaping-SP_05-21-21'!$B$3</definedName>
    <definedName name="nmCounty" localSheetId="12">'CharlotteCountyExt_01-27-21'!$B$3</definedName>
    <definedName name="nmCounty" localSheetId="13">'CharlotteCountyExt_02-17-21'!$B$3</definedName>
    <definedName name="nmCounty" localSheetId="14">'CharlotteCountyExt_03-30-21'!$B$3</definedName>
    <definedName name="nmCounty" localSheetId="15">'CharlotteCountyExt_04-14-21'!$B$3</definedName>
    <definedName name="nmCounty" localSheetId="16">'CharlotteCountyExt_05-12-21'!$B$3</definedName>
    <definedName name="nmCounty" localSheetId="17">'CharlotteCountyExt_06-16-21'!$B$3</definedName>
    <definedName name="nmCounty" localSheetId="18">'CharlotteCountyExt_09-23-21'!$B$3</definedName>
    <definedName name="nmCounty" localSheetId="19">'CharlotteCountyExt_10-19-21'!$B$3</definedName>
    <definedName name="nmCounty" localSheetId="74">'CityGreenEnvironmental_04-27-21'!$B$3</definedName>
    <definedName name="nmCounty" localSheetId="21">'CollierCountyExt_02-18-21'!$B$3</definedName>
    <definedName name="nmCounty" localSheetId="22">'CollierCountyExt_03-25-21'!$B$3</definedName>
    <definedName name="nmCounty" localSheetId="23">'CollierCountyExt_05-27-21'!$B$3</definedName>
    <definedName name="nmCounty" localSheetId="24">'CollierCountyExt_06-30-21'!$B$3</definedName>
    <definedName name="nmCounty" localSheetId="25">'CollierCountyExt_08-18-21'!$B$3</definedName>
    <definedName name="nmCounty" localSheetId="26">'CollierCountyExt_10-20-21'!$B$3</definedName>
    <definedName name="nmCounty" localSheetId="20">'CollierCountyExt_12-01-20'!$B$3</definedName>
    <definedName name="nmCounty" localSheetId="27">'ColumbiaCountyExt_03-16-21'!$B$3</definedName>
    <definedName name="nmCounty" localSheetId="75">'DeansServices_06-23-21'!$B$3</definedName>
    <definedName name="nmCounty" localSheetId="76">'DeansServices_10-06-21'!$B$3</definedName>
    <definedName name="nmCounty" localSheetId="78">'EasternFloridaStateCol_02-27-21'!$B$3</definedName>
    <definedName name="nmCounty" localSheetId="79">'EasternFloridaStateCol_10-04-21'!$B$3</definedName>
    <definedName name="nmCounty" localSheetId="77">'EasternFloridaStateCol_12-09-20'!$B$3</definedName>
    <definedName name="nmCounty" localSheetId="80">'EstateLandscaping_03-20-21'!$B$3</definedName>
    <definedName name="nmCounty" localSheetId="81">'EstateLandscaping_04-10-21'!$B$3</definedName>
    <definedName name="nmCounty" localSheetId="82">'FAMU-Gadsden_03-09-21'!$B$3</definedName>
    <definedName name="nmCounty" localSheetId="83">'Florida Irr Supply_04-15-21'!$B$3</definedName>
    <definedName name="nmCounty" localSheetId="28">'HillsboroughCountyExt_03-02-21'!$B$3</definedName>
    <definedName name="nmCounty" localSheetId="29">'LakeCountyExt_05-14-21'!$B$3</definedName>
    <definedName name="nmCounty" localSheetId="30">'LeeCountyExt_07-28-21'!$B$3</definedName>
    <definedName name="nmCounty" localSheetId="31">'LeonCountyExt_06-29-21'!$B$3</definedName>
    <definedName name="nmCounty" localSheetId="32">'MarionCountyExt_02-10-21'!$B$3</definedName>
    <definedName name="nmCounty" localSheetId="33">'MarionCountyExt_04-20-21'!$B$3</definedName>
    <definedName name="nmCounty" localSheetId="34">'MarionCountyExt_06-17-21'!$B$3</definedName>
    <definedName name="nmCounty" localSheetId="35">'MarionCountyExt_08-19-21'!$B$3</definedName>
    <definedName name="nmCounty" localSheetId="36">'MarionCountyExt_10-19-21'!$B$3</definedName>
    <definedName name="nmCounty" localSheetId="37">'MartinCoCorrectional_06-03-21'!$B$3</definedName>
    <definedName name="nmCounty" localSheetId="38">'Miami-DadeCountyExt_02-05-21'!$B$3</definedName>
    <definedName name="nmCounty" localSheetId="39">'Miami-DadeCountyExt_03-05-21'!$B$3</definedName>
    <definedName name="nmCounty" localSheetId="40">'Miami-DadeCountyExt_04-14-21'!$B$3</definedName>
    <definedName name="nmCounty" localSheetId="41">'Miami-DadeCountyExt_06-04-21'!$B$3</definedName>
    <definedName name="nmCounty" localSheetId="42">'Miami-DadeCountyExt_07-08-21'!$B$3</definedName>
    <definedName name="nmCounty" localSheetId="43">'Miami-DadeCountyExt_08-05-21'!$B$3</definedName>
    <definedName name="nmCounty" localSheetId="44">'Miami-DadeCountyExt_09-10-21'!$B$3</definedName>
    <definedName name="nmCounty" localSheetId="45">'Miami-DadeCountyExt_10-07-21'!$B$3</definedName>
    <definedName name="nmCounty" localSheetId="46">'MonroeCountyExt_09-10-21'!$B$3</definedName>
    <definedName name="nmCounty" localSheetId="47">'OkaloosaCoExt-BryanPest_7-14-21'!$B$3</definedName>
    <definedName name="nmCounty" localSheetId="48">'OkaloosaCountyExt_01-21-21'!$B$3</definedName>
    <definedName name="nmCounty" localSheetId="50">'OrangeCountyExt_04-22-21'!$B$3</definedName>
    <definedName name="nmCounty" localSheetId="49">'OrangeCountyExt_12-10-20'!$B$3</definedName>
    <definedName name="nmCounty" localSheetId="52">'OsceolaCountyExt_03-11-21'!$B$3</definedName>
    <definedName name="nmCounty" localSheetId="53">'OsceolaCountyExt_05-18-21'!$B$3</definedName>
    <definedName name="nmCounty" localSheetId="54">'OsceolaCountyExt_07-20-21'!$B$3</definedName>
    <definedName name="nmCounty" localSheetId="51">'OsceolaCountyExt_12-03-20'!$B$3</definedName>
    <definedName name="nmCounty" localSheetId="55">'PascoCountyExt_04-30-21'!$B$3</definedName>
    <definedName name="nmCounty" localSheetId="57">'PolkCountyExt_05-19-21'!$B$3</definedName>
    <definedName name="nmCounty" localSheetId="58">'PolkCountyExt_09-22-21'!$B$3</definedName>
    <definedName name="nmCounty" localSheetId="56">'PolkCountyExt_12-16-20'!$B$3</definedName>
    <definedName name="nmCounty" localSheetId="84">'SafariTermite&amp;PestCont_01-06-21'!$B$3</definedName>
    <definedName name="nmCounty" localSheetId="59">'SarasotaCountyExt_10-05-21'!$B$3</definedName>
    <definedName name="nmCounty" localSheetId="60">'St.JohnsCountyExt_08-23-21'!$B$3</definedName>
    <definedName name="nmCounty" localSheetId="61">'St.LucieCountyExt_08-11-21'!$B$3</definedName>
    <definedName name="nmCounty" localSheetId="62">'SumterCountyExt_02-25-21'!$B$3</definedName>
    <definedName name="nmCounty" localSheetId="63">'TaylorCountyExt_08-19-21'!$B$3</definedName>
    <definedName name="nmCounty" localSheetId="64">'TaylorCountyExt_08-26-21'!$B$3</definedName>
    <definedName name="nmCounty" localSheetId="65">'TaylorCountyExt_09-02-21'!$B$3</definedName>
    <definedName name="nmCounty" localSheetId="66">'TaylorCountyExt_09-09-21'!$B$3</definedName>
    <definedName name="nmCounty" localSheetId="71">'UF-IFAS_Crawford_01-15-21'!$B$3</definedName>
    <definedName name="nmCounty" localSheetId="67">'UF-IFAS-Blue Landscape_08-03-21'!$B$3</definedName>
    <definedName name="nmCounty" localSheetId="68">'UF-IFAS-MainscapeInc_04-29-21'!$B$3</definedName>
    <definedName name="nmCounty" localSheetId="69">'UF-IFAS-PineLakeCo_04-16-21'!$B$3</definedName>
    <definedName name="nmCounty" localSheetId="70">'UF-IFAS-PolkCounty_04-08-21'!$B$3</definedName>
    <definedName name="nmCounty" localSheetId="85">'UnaffiliatedVolunteer_01-28-21'!$B$3</definedName>
    <definedName name="nmCounty">Summary!$B$3</definedName>
    <definedName name="nmDate" localSheetId="4">'AlachuaCountyExt_05-12-21'!$E$3</definedName>
    <definedName name="nmDate" localSheetId="5">'BrevardCountyExt_05-28-21'!$E$3</definedName>
    <definedName name="nmDate" localSheetId="7">'BrowardCountyExt_02-26-21'!$E$3</definedName>
    <definedName name="nmDate" localSheetId="8">'BrowardCountyExt_04-23-21'!$E$3</definedName>
    <definedName name="nmDate" localSheetId="9">'BrowardCountyExt_06-18-21'!$E$3</definedName>
    <definedName name="nmDate" localSheetId="10">'BrowardCountyExt_08-25-21'!$E$3</definedName>
    <definedName name="nmDate" localSheetId="11">'BrowardCountyExt_10-20-21'!$E$3</definedName>
    <definedName name="nmDate" localSheetId="6">'BrowardCountyExt_11-20-20'!$E$3</definedName>
    <definedName name="nmDate" localSheetId="73">'CEPRALandscaping_05-21-21'!$E$3</definedName>
    <definedName name="nmDate" localSheetId="72">'CEPRALandscaping-SP_05-21-21'!$E$3</definedName>
    <definedName name="nmDate" localSheetId="12">'CharlotteCountyExt_01-27-21'!$E$3</definedName>
    <definedName name="nmDate" localSheetId="13">'CharlotteCountyExt_02-17-21'!$E$3</definedName>
    <definedName name="nmDate" localSheetId="14">'CharlotteCountyExt_03-30-21'!$E$3</definedName>
    <definedName name="nmDate" localSheetId="15">'CharlotteCountyExt_04-14-21'!$E$3</definedName>
    <definedName name="nmDate" localSheetId="16">'CharlotteCountyExt_05-12-21'!$E$3</definedName>
    <definedName name="nmDate" localSheetId="17">'CharlotteCountyExt_06-16-21'!$E$3</definedName>
    <definedName name="nmDate" localSheetId="18">'CharlotteCountyExt_09-23-21'!$E$3</definedName>
    <definedName name="nmDate" localSheetId="19">'CharlotteCountyExt_10-19-21'!$E$3</definedName>
    <definedName name="nmDate" localSheetId="74">'CityGreenEnvironmental_04-27-21'!$E$3</definedName>
    <definedName name="nmDate" localSheetId="21">'CollierCountyExt_02-18-21'!$E$3</definedName>
    <definedName name="nmDate" localSheetId="22">'CollierCountyExt_03-25-21'!$E$3</definedName>
    <definedName name="nmDate" localSheetId="23">'CollierCountyExt_05-27-21'!$E$3</definedName>
    <definedName name="nmDate" localSheetId="24">'CollierCountyExt_06-30-21'!$E$3</definedName>
    <definedName name="nmDate" localSheetId="25">'CollierCountyExt_08-18-21'!$E$3</definedName>
    <definedName name="nmDate" localSheetId="26">'CollierCountyExt_10-20-21'!$E$3</definedName>
    <definedName name="nmDate" localSheetId="20">'CollierCountyExt_12-01-20'!$E$3</definedName>
    <definedName name="nmDate" localSheetId="27">'ColumbiaCountyExt_03-16-21'!$E$3</definedName>
    <definedName name="nmDate" localSheetId="75">'DeansServices_06-23-21'!$E$3</definedName>
    <definedName name="nmDate" localSheetId="76">'DeansServices_10-06-21'!$E$3</definedName>
    <definedName name="nmDate" localSheetId="78">'EasternFloridaStateCol_02-27-21'!$E$3</definedName>
    <definedName name="nmDate" localSheetId="79">'EasternFloridaStateCol_10-04-21'!$E$3</definedName>
    <definedName name="nmDate" localSheetId="77">'EasternFloridaStateCol_12-09-20'!$E$3</definedName>
    <definedName name="nmDate" localSheetId="80">'EstateLandscaping_03-20-21'!$E$3</definedName>
    <definedName name="nmDate" localSheetId="81">'EstateLandscaping_04-10-21'!$E$3</definedName>
    <definedName name="nmDate" localSheetId="82">'FAMU-Gadsden_03-09-21'!$E$3</definedName>
    <definedName name="nmDate" localSheetId="83">'Florida Irr Supply_04-15-21'!$E$3</definedName>
    <definedName name="nmDate" localSheetId="28">'HillsboroughCountyExt_03-02-21'!$E$3</definedName>
    <definedName name="nmDate" localSheetId="29">'LakeCountyExt_05-14-21'!$E$3</definedName>
    <definedName name="nmDate" localSheetId="30">'LeeCountyExt_07-28-21'!$E$3</definedName>
    <definedName name="nmDate" localSheetId="31">'LeonCountyExt_06-29-21'!$E$3</definedName>
    <definedName name="nmDate" localSheetId="32">'MarionCountyExt_02-10-21'!$E$3</definedName>
    <definedName name="nmDate" localSheetId="33">'MarionCountyExt_04-20-21'!$E$3</definedName>
    <definedName name="nmDate" localSheetId="34">'MarionCountyExt_06-17-21'!$E$3</definedName>
    <definedName name="nmDate" localSheetId="35">'MarionCountyExt_08-19-21'!$E$3</definedName>
    <definedName name="nmDate" localSheetId="36">'MarionCountyExt_10-19-21'!$E$3</definedName>
    <definedName name="nmDate" localSheetId="37">'MartinCoCorrectional_06-03-21'!$E$3</definedName>
    <definedName name="nmDate" localSheetId="38">'Miami-DadeCountyExt_02-05-21'!$E$3</definedName>
    <definedName name="nmDate" localSheetId="39">'Miami-DadeCountyExt_03-05-21'!$E$3</definedName>
    <definedName name="nmDate" localSheetId="40">'Miami-DadeCountyExt_04-14-21'!$E$3</definedName>
    <definedName name="nmDate" localSheetId="41">'Miami-DadeCountyExt_06-04-21'!$E$3</definedName>
    <definedName name="nmDate" localSheetId="42">'Miami-DadeCountyExt_07-08-21'!$E$3</definedName>
    <definedName name="nmDate" localSheetId="43">'Miami-DadeCountyExt_08-05-21'!$E$3</definedName>
    <definedName name="nmDate" localSheetId="44">'Miami-DadeCountyExt_09-10-21'!$E$3</definedName>
    <definedName name="nmDate" localSheetId="45">'Miami-DadeCountyExt_10-07-21'!$E$3</definedName>
    <definedName name="nmDate" localSheetId="46">'MonroeCountyExt_09-10-21'!$E$3</definedName>
    <definedName name="nmDate" localSheetId="47">'OkaloosaCoExt-BryanPest_7-14-21'!$E$3</definedName>
    <definedName name="nmDate" localSheetId="48">'OkaloosaCountyExt_01-21-21'!$E$3</definedName>
    <definedName name="nmDate" localSheetId="50">'OrangeCountyExt_04-22-21'!$E$3</definedName>
    <definedName name="nmDate" localSheetId="49">'OrangeCountyExt_12-10-20'!$E$3</definedName>
    <definedName name="nmDate" localSheetId="52">'OsceolaCountyExt_03-11-21'!$E$3</definedName>
    <definedName name="nmDate" localSheetId="53">'OsceolaCountyExt_05-18-21'!$E$3</definedName>
    <definedName name="nmDate" localSheetId="54">'OsceolaCountyExt_07-20-21'!$E$3</definedName>
    <definedName name="nmDate" localSheetId="51">'OsceolaCountyExt_12-03-20'!$E$3</definedName>
    <definedName name="nmDate" localSheetId="55">'PascoCountyExt_04-30-21'!$E$3</definedName>
    <definedName name="nmDate" localSheetId="57">'PolkCountyExt_05-19-21'!$E$3</definedName>
    <definedName name="nmDate" localSheetId="58">'PolkCountyExt_09-22-21'!$E$3</definedName>
    <definedName name="nmDate" localSheetId="56">'PolkCountyExt_12-16-20'!$E$3</definedName>
    <definedName name="nmDate" localSheetId="84">'SafariTermite&amp;PestCont_01-06-21'!$E$3</definedName>
    <definedName name="nmDate" localSheetId="59">'SarasotaCountyExt_10-05-21'!$E$3</definedName>
    <definedName name="nmDate" localSheetId="60">'St.JohnsCountyExt_08-23-21'!$E$3</definedName>
    <definedName name="nmDate" localSheetId="61">'St.LucieCountyExt_08-11-21'!$E$3</definedName>
    <definedName name="nmDate" localSheetId="62">'SumterCountyExt_02-25-21'!$E$3</definedName>
    <definedName name="nmDate" localSheetId="63">'TaylorCountyExt_08-19-21'!$E$3</definedName>
    <definedName name="nmDate" localSheetId="64">'TaylorCountyExt_08-26-21'!$E$3</definedName>
    <definedName name="nmDate" localSheetId="65">'TaylorCountyExt_09-02-21'!$E$3</definedName>
    <definedName name="nmDate" localSheetId="66">'TaylorCountyExt_09-09-21'!$E$3</definedName>
    <definedName name="nmDate" localSheetId="71">'UF-IFAS_Crawford_01-15-21'!$E$3</definedName>
    <definedName name="nmDate" localSheetId="67">'UF-IFAS-Blue Landscape_08-03-21'!$E$3</definedName>
    <definedName name="nmDate" localSheetId="68">'UF-IFAS-MainscapeInc_04-29-21'!$E$3</definedName>
    <definedName name="nmDate" localSheetId="69">'UF-IFAS-PineLakeCo_04-16-21'!$E$3</definedName>
    <definedName name="nmDate" localSheetId="70">'UF-IFAS-PolkCounty_04-08-21'!$E$3</definedName>
    <definedName name="nmDate" localSheetId="85">'UnaffiliatedVolunteer_01-28-21'!$E$3</definedName>
    <definedName name="nmDate">Summary!$E$3</definedName>
    <definedName name="nmRespondents" localSheetId="4">'AlachuaCountyExt_05-12-21'!$M$3</definedName>
    <definedName name="nmRespondents" localSheetId="5">'BrevardCountyExt_05-28-21'!$M$3</definedName>
    <definedName name="nmRespondents" localSheetId="7">'BrowardCountyExt_02-26-21'!$M$3</definedName>
    <definedName name="nmRespondents" localSheetId="8">'BrowardCountyExt_04-23-21'!$M$3</definedName>
    <definedName name="nmRespondents" localSheetId="9">'BrowardCountyExt_06-18-21'!$M$3</definedName>
    <definedName name="nmRespondents" localSheetId="10">'BrowardCountyExt_08-25-21'!$M$3</definedName>
    <definedName name="nmRespondents" localSheetId="11">'BrowardCountyExt_10-20-21'!$M$3</definedName>
    <definedName name="nmRespondents" localSheetId="6">'BrowardCountyExt_11-20-20'!$M$3</definedName>
    <definedName name="nmRespondents" localSheetId="73">'CEPRALandscaping_05-21-21'!$M$3</definedName>
    <definedName name="nmRespondents" localSheetId="72">'CEPRALandscaping-SP_05-21-21'!$M$3</definedName>
    <definedName name="nmRespondents" localSheetId="12">'CharlotteCountyExt_01-27-21'!$M$3</definedName>
    <definedName name="nmRespondents" localSheetId="13">'CharlotteCountyExt_02-17-21'!$M$3</definedName>
    <definedName name="nmRespondents" localSheetId="14">'CharlotteCountyExt_03-30-21'!$M$3</definedName>
    <definedName name="nmRespondents" localSheetId="15">'CharlotteCountyExt_04-14-21'!$M$3</definedName>
    <definedName name="nmRespondents" localSheetId="16">'CharlotteCountyExt_05-12-21'!$M$3</definedName>
    <definedName name="nmRespondents" localSheetId="17">'CharlotteCountyExt_06-16-21'!$M$3</definedName>
    <definedName name="nmRespondents" localSheetId="18">'CharlotteCountyExt_09-23-21'!$M$3</definedName>
    <definedName name="nmRespondents" localSheetId="19">'CharlotteCountyExt_10-19-21'!$M$3</definedName>
    <definedName name="nmRespondents" localSheetId="74">'CityGreenEnvironmental_04-27-21'!$M$3</definedName>
    <definedName name="nmRespondents" localSheetId="21">'CollierCountyExt_02-18-21'!$M$3</definedName>
    <definedName name="nmRespondents" localSheetId="22">'CollierCountyExt_03-25-21'!$M$3</definedName>
    <definedName name="nmRespondents" localSheetId="23">'CollierCountyExt_05-27-21'!$M$3</definedName>
    <definedName name="nmRespondents" localSheetId="24">'CollierCountyExt_06-30-21'!$M$3</definedName>
    <definedName name="nmRespondents" localSheetId="25">'CollierCountyExt_08-18-21'!$M$3</definedName>
    <definedName name="nmRespondents" localSheetId="26">'CollierCountyExt_10-20-21'!$M$3</definedName>
    <definedName name="nmRespondents" localSheetId="20">'CollierCountyExt_12-01-20'!$M$3</definedName>
    <definedName name="nmRespondents" localSheetId="27">'ColumbiaCountyExt_03-16-21'!$M$3</definedName>
    <definedName name="nmRespondents" localSheetId="75">'DeansServices_06-23-21'!$M$3</definedName>
    <definedName name="nmRespondents" localSheetId="76">'DeansServices_10-06-21'!$M$3</definedName>
    <definedName name="nmRespondents" localSheetId="78">'EasternFloridaStateCol_02-27-21'!$M$3</definedName>
    <definedName name="nmRespondents" localSheetId="79">'EasternFloridaStateCol_10-04-21'!$M$3</definedName>
    <definedName name="nmRespondents" localSheetId="77">'EasternFloridaStateCol_12-09-20'!$M$3</definedName>
    <definedName name="nmRespondents" localSheetId="80">'EstateLandscaping_03-20-21'!$M$3</definedName>
    <definedName name="nmRespondents" localSheetId="81">'EstateLandscaping_04-10-21'!$M$3</definedName>
    <definedName name="nmRespondents" localSheetId="82">'FAMU-Gadsden_03-09-21'!$M$3</definedName>
    <definedName name="nmRespondents" localSheetId="83">'Florida Irr Supply_04-15-21'!$M$3</definedName>
    <definedName name="nmRespondents" localSheetId="28">'HillsboroughCountyExt_03-02-21'!$M$3</definedName>
    <definedName name="nmRespondents" localSheetId="29">'LakeCountyExt_05-14-21'!$M$3</definedName>
    <definedName name="nmRespondents" localSheetId="30">'LeeCountyExt_07-28-21'!$M$3</definedName>
    <definedName name="nmRespondents" localSheetId="31">'LeonCountyExt_06-29-21'!$M$3</definedName>
    <definedName name="nmRespondents" localSheetId="32">'MarionCountyExt_02-10-21'!$M$3</definedName>
    <definedName name="nmRespondents" localSheetId="33">'MarionCountyExt_04-20-21'!$M$3</definedName>
    <definedName name="nmRespondents" localSheetId="34">'MarionCountyExt_06-17-21'!$M$3</definedName>
    <definedName name="nmRespondents" localSheetId="35">'MarionCountyExt_08-19-21'!$M$3</definedName>
    <definedName name="nmRespondents" localSheetId="36">'MarionCountyExt_10-19-21'!$M$3</definedName>
    <definedName name="nmRespondents" localSheetId="37">'MartinCoCorrectional_06-03-21'!$M$3</definedName>
    <definedName name="nmRespondents" localSheetId="38">'Miami-DadeCountyExt_02-05-21'!$M$3</definedName>
    <definedName name="nmRespondents" localSheetId="39">'Miami-DadeCountyExt_03-05-21'!$M$3</definedName>
    <definedName name="nmRespondents" localSheetId="40">'Miami-DadeCountyExt_04-14-21'!$M$3</definedName>
    <definedName name="nmRespondents" localSheetId="41">'Miami-DadeCountyExt_06-04-21'!$M$3</definedName>
    <definedName name="nmRespondents" localSheetId="42">'Miami-DadeCountyExt_07-08-21'!$M$3</definedName>
    <definedName name="nmRespondents" localSheetId="43">'Miami-DadeCountyExt_08-05-21'!$M$3</definedName>
    <definedName name="nmRespondents" localSheetId="44">'Miami-DadeCountyExt_09-10-21'!$M$3</definedName>
    <definedName name="nmRespondents" localSheetId="45">'Miami-DadeCountyExt_10-07-21'!$M$3</definedName>
    <definedName name="nmRespondents" localSheetId="46">'MonroeCountyExt_09-10-21'!$M$3</definedName>
    <definedName name="nmRespondents" localSheetId="47">'OkaloosaCoExt-BryanPest_7-14-21'!$M$3</definedName>
    <definedName name="nmRespondents" localSheetId="48">'OkaloosaCountyExt_01-21-21'!$M$3</definedName>
    <definedName name="nmRespondents" localSheetId="50">'OrangeCountyExt_04-22-21'!$M$3</definedName>
    <definedName name="nmRespondents" localSheetId="49">'OrangeCountyExt_12-10-20'!$M$3</definedName>
    <definedName name="nmRespondents" localSheetId="52">'OsceolaCountyExt_03-11-21'!$M$3</definedName>
    <definedName name="nmRespondents" localSheetId="53">'OsceolaCountyExt_05-18-21'!$M$3</definedName>
    <definedName name="nmRespondents" localSheetId="54">'OsceolaCountyExt_07-20-21'!$M$3</definedName>
    <definedName name="nmRespondents" localSheetId="51">'OsceolaCountyExt_12-03-20'!$M$3</definedName>
    <definedName name="nmRespondents" localSheetId="55">'PascoCountyExt_04-30-21'!$M$3</definedName>
    <definedName name="nmRespondents" localSheetId="57">'PolkCountyExt_05-19-21'!$M$3</definedName>
    <definedName name="nmRespondents" localSheetId="58">'PolkCountyExt_09-22-21'!$M$3</definedName>
    <definedName name="nmRespondents" localSheetId="56">'PolkCountyExt_12-16-20'!$M$3</definedName>
    <definedName name="nmRespondents" localSheetId="84">'SafariTermite&amp;PestCont_01-06-21'!$M$3</definedName>
    <definedName name="nmRespondents" localSheetId="59">'SarasotaCountyExt_10-05-21'!$M$3</definedName>
    <definedName name="nmRespondents" localSheetId="60">'St.JohnsCountyExt_08-23-21'!$M$3</definedName>
    <definedName name="nmRespondents" localSheetId="61">'St.LucieCountyExt_08-11-21'!$M$3</definedName>
    <definedName name="nmRespondents" localSheetId="62">'SumterCountyExt_02-25-21'!$M$3</definedName>
    <definedName name="nmRespondents" localSheetId="63">'TaylorCountyExt_08-19-21'!$M$3</definedName>
    <definedName name="nmRespondents" localSheetId="64">'TaylorCountyExt_08-26-21'!$M$3</definedName>
    <definedName name="nmRespondents" localSheetId="65">'TaylorCountyExt_09-02-21'!$M$3</definedName>
    <definedName name="nmRespondents" localSheetId="66">'TaylorCountyExt_09-09-21'!$M$3</definedName>
    <definedName name="nmRespondents" localSheetId="71">'UF-IFAS_Crawford_01-15-21'!$M$3</definedName>
    <definedName name="nmRespondents" localSheetId="67">'UF-IFAS-Blue Landscape_08-03-21'!$M$3</definedName>
    <definedName name="nmRespondents" localSheetId="68">'UF-IFAS-MainscapeInc_04-29-21'!$M$3</definedName>
    <definedName name="nmRespondents" localSheetId="69">'UF-IFAS-PineLakeCo_04-16-21'!$M$3</definedName>
    <definedName name="nmRespondents" localSheetId="70">'UF-IFAS-PolkCounty_04-08-21'!$M$3</definedName>
    <definedName name="nmRespondents" localSheetId="85">'UnaffiliatedVolunteer_01-28-21'!$M$3</definedName>
    <definedName name="nmRespondents">Summary!$M$3</definedName>
    <definedName name="OtherDescription" localSheetId="4">'AlachuaCountyExt_05-12-21'!$J$6</definedName>
    <definedName name="OtherDescription" localSheetId="5">'BrevardCountyExt_05-28-21'!$J$6</definedName>
    <definedName name="OtherDescription" localSheetId="7">'BrowardCountyExt_02-26-21'!$J$6</definedName>
    <definedName name="OtherDescription" localSheetId="8">'BrowardCountyExt_04-23-21'!$J$6</definedName>
    <definedName name="OtherDescription" localSheetId="9">'BrowardCountyExt_06-18-21'!$J$6</definedName>
    <definedName name="OtherDescription" localSheetId="10">'BrowardCountyExt_08-25-21'!$J$6</definedName>
    <definedName name="OtherDescription" localSheetId="11">'BrowardCountyExt_10-20-21'!$J$6</definedName>
    <definedName name="OtherDescription" localSheetId="6">'BrowardCountyExt_11-20-20'!$J$6</definedName>
    <definedName name="OtherDescription" localSheetId="73">'CEPRALandscaping_05-21-21'!$J$6</definedName>
    <definedName name="OtherDescription" localSheetId="72">'CEPRALandscaping-SP_05-21-21'!$J$6</definedName>
    <definedName name="OtherDescription" localSheetId="12">'CharlotteCountyExt_01-27-21'!$J$6</definedName>
    <definedName name="OtherDescription" localSheetId="13">'CharlotteCountyExt_02-17-21'!$J$6</definedName>
    <definedName name="OtherDescription" localSheetId="14">'CharlotteCountyExt_03-30-21'!$J$6</definedName>
    <definedName name="OtherDescription" localSheetId="15">'CharlotteCountyExt_04-14-21'!$J$6</definedName>
    <definedName name="OtherDescription" localSheetId="16">'CharlotteCountyExt_05-12-21'!$J$6</definedName>
    <definedName name="OtherDescription" localSheetId="17">'CharlotteCountyExt_06-16-21'!$J$6</definedName>
    <definedName name="OtherDescription" localSheetId="18">'CharlotteCountyExt_09-23-21'!$J$6</definedName>
    <definedName name="OtherDescription" localSheetId="19">'CharlotteCountyExt_10-19-21'!$J$6</definedName>
    <definedName name="OtherDescription" localSheetId="74">'CityGreenEnvironmental_04-27-21'!$J$6</definedName>
    <definedName name="OtherDescription" localSheetId="21">'CollierCountyExt_02-18-21'!$J$6</definedName>
    <definedName name="OtherDescription" localSheetId="22">'CollierCountyExt_03-25-21'!$J$6</definedName>
    <definedName name="OtherDescription" localSheetId="23">'CollierCountyExt_05-27-21'!$J$6</definedName>
    <definedName name="OtherDescription" localSheetId="24">'CollierCountyExt_06-30-21'!$J$6</definedName>
    <definedName name="OtherDescription" localSheetId="25">'CollierCountyExt_08-18-21'!$J$6</definedName>
    <definedName name="OtherDescription" localSheetId="26">'CollierCountyExt_10-20-21'!$J$6</definedName>
    <definedName name="OtherDescription" localSheetId="20">'CollierCountyExt_12-01-20'!$J$6</definedName>
    <definedName name="OtherDescription" localSheetId="27">'ColumbiaCountyExt_03-16-21'!$J$6</definedName>
    <definedName name="OtherDescription" localSheetId="75">'DeansServices_06-23-21'!$J$6</definedName>
    <definedName name="OtherDescription" localSheetId="76">'DeansServices_10-06-21'!$J$6</definedName>
    <definedName name="OtherDescription" localSheetId="78">'EasternFloridaStateCol_02-27-21'!$J$6</definedName>
    <definedName name="OtherDescription" localSheetId="79">'EasternFloridaStateCol_10-04-21'!$J$6</definedName>
    <definedName name="OtherDescription" localSheetId="77">'EasternFloridaStateCol_12-09-20'!$J$6</definedName>
    <definedName name="OtherDescription" localSheetId="80">'EstateLandscaping_03-20-21'!$J$6</definedName>
    <definedName name="OtherDescription" localSheetId="81">'EstateLandscaping_04-10-21'!$J$6</definedName>
    <definedName name="OtherDescription" localSheetId="82">'FAMU-Gadsden_03-09-21'!$J$6</definedName>
    <definedName name="OtherDescription" localSheetId="83">'Florida Irr Supply_04-15-21'!$J$6</definedName>
    <definedName name="OtherDescription" localSheetId="28">'HillsboroughCountyExt_03-02-21'!$J$6</definedName>
    <definedName name="OtherDescription" localSheetId="29">'LakeCountyExt_05-14-21'!$J$6</definedName>
    <definedName name="OtherDescription" localSheetId="30">'LeeCountyExt_07-28-21'!$J$6</definedName>
    <definedName name="OtherDescription" localSheetId="31">'LeonCountyExt_06-29-21'!$J$6</definedName>
    <definedName name="OtherDescription" localSheetId="32">'MarionCountyExt_02-10-21'!$J$6</definedName>
    <definedName name="OtherDescription" localSheetId="33">'MarionCountyExt_04-20-21'!$J$6</definedName>
    <definedName name="OtherDescription" localSheetId="34">'MarionCountyExt_06-17-21'!$J$6</definedName>
    <definedName name="OtherDescription" localSheetId="35">'MarionCountyExt_08-19-21'!$J$6</definedName>
    <definedName name="OtherDescription" localSheetId="36">'MarionCountyExt_10-19-21'!$J$6</definedName>
    <definedName name="OtherDescription" localSheetId="37">'MartinCoCorrectional_06-03-21'!$J$6</definedName>
    <definedName name="OtherDescription" localSheetId="38">'Miami-DadeCountyExt_02-05-21'!$J$6</definedName>
    <definedName name="OtherDescription" localSheetId="39">'Miami-DadeCountyExt_03-05-21'!$J$6</definedName>
    <definedName name="OtherDescription" localSheetId="40">'Miami-DadeCountyExt_04-14-21'!$J$6</definedName>
    <definedName name="OtherDescription" localSheetId="41">'Miami-DadeCountyExt_06-04-21'!$J$6</definedName>
    <definedName name="OtherDescription" localSheetId="42">'Miami-DadeCountyExt_07-08-21'!$J$6</definedName>
    <definedName name="OtherDescription" localSheetId="43">'Miami-DadeCountyExt_08-05-21'!$J$6</definedName>
    <definedName name="OtherDescription" localSheetId="44">'Miami-DadeCountyExt_09-10-21'!$J$6</definedName>
    <definedName name="OtherDescription" localSheetId="45">'Miami-DadeCountyExt_10-07-21'!$J$6</definedName>
    <definedName name="OtherDescription" localSheetId="46">'MonroeCountyExt_09-10-21'!$J$6</definedName>
    <definedName name="OtherDescription" localSheetId="47">'OkaloosaCoExt-BryanPest_7-14-21'!$J$6</definedName>
    <definedName name="OtherDescription" localSheetId="48">'OkaloosaCountyExt_01-21-21'!$J$6</definedName>
    <definedName name="OtherDescription" localSheetId="50">'OrangeCountyExt_04-22-21'!$J$6</definedName>
    <definedName name="OtherDescription" localSheetId="49">'OrangeCountyExt_12-10-20'!$J$6</definedName>
    <definedName name="OtherDescription" localSheetId="52">'OsceolaCountyExt_03-11-21'!$J$6</definedName>
    <definedName name="OtherDescription" localSheetId="53">'OsceolaCountyExt_05-18-21'!$J$6</definedName>
    <definedName name="OtherDescription" localSheetId="54">'OsceolaCountyExt_07-20-21'!$J$6</definedName>
    <definedName name="OtherDescription" localSheetId="51">'OsceolaCountyExt_12-03-20'!$J$6</definedName>
    <definedName name="OtherDescription" localSheetId="55">'PascoCountyExt_04-30-21'!$J$6</definedName>
    <definedName name="OtherDescription" localSheetId="57">'PolkCountyExt_05-19-21'!$J$6</definedName>
    <definedName name="OtherDescription" localSheetId="58">'PolkCountyExt_09-22-21'!$J$6</definedName>
    <definedName name="OtherDescription" localSheetId="56">'PolkCountyExt_12-16-20'!$J$6</definedName>
    <definedName name="OtherDescription" localSheetId="84">'SafariTermite&amp;PestCont_01-06-21'!$J$6</definedName>
    <definedName name="OtherDescription" localSheetId="59">'SarasotaCountyExt_10-05-21'!$J$6</definedName>
    <definedName name="OtherDescription" localSheetId="60">'St.JohnsCountyExt_08-23-21'!$J$6</definedName>
    <definedName name="OtherDescription" localSheetId="61">'St.LucieCountyExt_08-11-21'!$J$6</definedName>
    <definedName name="OtherDescription" localSheetId="62">'SumterCountyExt_02-25-21'!$J$6</definedName>
    <definedName name="OtherDescription" localSheetId="63">'TaylorCountyExt_08-19-21'!$J$6</definedName>
    <definedName name="OtherDescription" localSheetId="64">'TaylorCountyExt_08-26-21'!$J$6</definedName>
    <definedName name="OtherDescription" localSheetId="65">'TaylorCountyExt_09-02-21'!$J$6</definedName>
    <definedName name="OtherDescription" localSheetId="66">'TaylorCountyExt_09-09-21'!$J$6</definedName>
    <definedName name="OtherDescription" localSheetId="71">'UF-IFAS_Crawford_01-15-21'!$J$6</definedName>
    <definedName name="OtherDescription" localSheetId="67">'UF-IFAS-Blue Landscape_08-03-21'!$J$6</definedName>
    <definedName name="OtherDescription" localSheetId="68">'UF-IFAS-MainscapeInc_04-29-21'!$J$6</definedName>
    <definedName name="OtherDescription" localSheetId="69">'UF-IFAS-PineLakeCo_04-16-21'!$J$6</definedName>
    <definedName name="OtherDescription" localSheetId="70">'UF-IFAS-PolkCounty_04-08-21'!$J$6</definedName>
    <definedName name="OtherDescription" localSheetId="85">'UnaffiliatedVolunteer_01-28-21'!$J$6</definedName>
    <definedName name="OtherDescription">Summary!$J$6</definedName>
    <definedName name="OtherDescrSection" localSheetId="4">'AlachuaCountyExt_05-12-21'!$K$7:$N$19</definedName>
    <definedName name="OtherDescrSection" localSheetId="5">'BrevardCountyExt_05-28-21'!$K$7:$N$19</definedName>
    <definedName name="OtherDescrSection" localSheetId="7">'BrowardCountyExt_02-26-21'!$K$7:$N$19</definedName>
    <definedName name="OtherDescrSection" localSheetId="8">'BrowardCountyExt_04-23-21'!$K$7:$N$19</definedName>
    <definedName name="OtherDescrSection" localSheetId="9">'BrowardCountyExt_06-18-21'!$K$7:$N$19</definedName>
    <definedName name="OtherDescrSection" localSheetId="10">'BrowardCountyExt_08-25-21'!$K$7:$N$19</definedName>
    <definedName name="OtherDescrSection" localSheetId="11">'BrowardCountyExt_10-20-21'!$K$7:$N$19</definedName>
    <definedName name="OtherDescrSection" localSheetId="6">'BrowardCountyExt_11-20-20'!$K$7:$N$19</definedName>
    <definedName name="OtherDescrSection" localSheetId="73">'CEPRALandscaping_05-21-21'!$K$7:$N$19</definedName>
    <definedName name="OtherDescrSection" localSheetId="72">'CEPRALandscaping-SP_05-21-21'!$K$7:$N$19</definedName>
    <definedName name="OtherDescrSection" localSheetId="12">'CharlotteCountyExt_01-27-21'!$K$7:$N$19</definedName>
    <definedName name="OtherDescrSection" localSheetId="13">'CharlotteCountyExt_02-17-21'!$K$7:$N$19</definedName>
    <definedName name="OtherDescrSection" localSheetId="14">'CharlotteCountyExt_03-30-21'!$K$7:$N$19</definedName>
    <definedName name="OtherDescrSection" localSheetId="15">'CharlotteCountyExt_04-14-21'!$K$7:$N$19</definedName>
    <definedName name="OtherDescrSection" localSheetId="16">'CharlotteCountyExt_05-12-21'!$K$7:$N$19</definedName>
    <definedName name="OtherDescrSection" localSheetId="17">'CharlotteCountyExt_06-16-21'!$K$7:$N$19</definedName>
    <definedName name="OtherDescrSection" localSheetId="18">'CharlotteCountyExt_09-23-21'!$K$7:$N$19</definedName>
    <definedName name="OtherDescrSection" localSheetId="19">'CharlotteCountyExt_10-19-21'!$K$7:$N$19</definedName>
    <definedName name="OtherDescrSection" localSheetId="74">'CityGreenEnvironmental_04-27-21'!$K$7:$N$19</definedName>
    <definedName name="OtherDescrSection" localSheetId="21">'CollierCountyExt_02-18-21'!$K$7:$N$19</definedName>
    <definedName name="OtherDescrSection" localSheetId="22">'CollierCountyExt_03-25-21'!$K$7:$N$19</definedName>
    <definedName name="OtherDescrSection" localSheetId="23">'CollierCountyExt_05-27-21'!$K$7:$N$19</definedName>
    <definedName name="OtherDescrSection" localSheetId="24">'CollierCountyExt_06-30-21'!$K$7:$N$19</definedName>
    <definedName name="OtherDescrSection" localSheetId="25">'CollierCountyExt_08-18-21'!$K$7:$N$19</definedName>
    <definedName name="OtherDescrSection" localSheetId="26">'CollierCountyExt_10-20-21'!$K$7:$N$19</definedName>
    <definedName name="OtherDescrSection" localSheetId="20">'CollierCountyExt_12-01-20'!$K$7:$N$19</definedName>
    <definedName name="OtherDescrSection" localSheetId="27">'ColumbiaCountyExt_03-16-21'!$K$7:$N$19</definedName>
    <definedName name="OtherDescrSection" localSheetId="75">'DeansServices_06-23-21'!$K$7:$N$19</definedName>
    <definedName name="OtherDescrSection" localSheetId="76">'DeansServices_10-06-21'!$K$7:$N$19</definedName>
    <definedName name="OtherDescrSection" localSheetId="78">'EasternFloridaStateCol_02-27-21'!$K$7:$N$19</definedName>
    <definedName name="OtherDescrSection" localSheetId="79">'EasternFloridaStateCol_10-04-21'!$K$7:$N$19</definedName>
    <definedName name="OtherDescrSection" localSheetId="77">'EasternFloridaStateCol_12-09-20'!$K$7:$N$19</definedName>
    <definedName name="OtherDescrSection" localSheetId="80">'EstateLandscaping_03-20-21'!$K$7:$N$19</definedName>
    <definedName name="OtherDescrSection" localSheetId="81">'EstateLandscaping_04-10-21'!$K$7:$N$19</definedName>
    <definedName name="OtherDescrSection" localSheetId="82">'FAMU-Gadsden_03-09-21'!$K$7:$N$19</definedName>
    <definedName name="OtherDescrSection" localSheetId="83">'Florida Irr Supply_04-15-21'!$K$7:$N$19</definedName>
    <definedName name="OtherDescrSection" localSheetId="28">'HillsboroughCountyExt_03-02-21'!$K$7:$N$19</definedName>
    <definedName name="OtherDescrSection" localSheetId="29">'LakeCountyExt_05-14-21'!$K$7:$N$19</definedName>
    <definedName name="OtherDescrSection" localSheetId="30">'LeeCountyExt_07-28-21'!$K$7:$N$19</definedName>
    <definedName name="OtherDescrSection" localSheetId="31">'LeonCountyExt_06-29-21'!$K$7:$N$19</definedName>
    <definedName name="OtherDescrSection" localSheetId="32">'MarionCountyExt_02-10-21'!$K$7:$N$19</definedName>
    <definedName name="OtherDescrSection" localSheetId="33">'MarionCountyExt_04-20-21'!$K$7:$N$19</definedName>
    <definedName name="OtherDescrSection" localSheetId="34">'MarionCountyExt_06-17-21'!$K$7:$N$19</definedName>
    <definedName name="OtherDescrSection" localSheetId="35">'MarionCountyExt_08-19-21'!$K$7:$N$19</definedName>
    <definedName name="OtherDescrSection" localSheetId="36">'MarionCountyExt_10-19-21'!$K$7:$N$19</definedName>
    <definedName name="OtherDescrSection" localSheetId="37">'MartinCoCorrectional_06-03-21'!$K$7:$N$19</definedName>
    <definedName name="OtherDescrSection" localSheetId="38">'Miami-DadeCountyExt_02-05-21'!$K$7:$N$19</definedName>
    <definedName name="OtherDescrSection" localSheetId="39">'Miami-DadeCountyExt_03-05-21'!$K$7:$N$19</definedName>
    <definedName name="OtherDescrSection" localSheetId="40">'Miami-DadeCountyExt_04-14-21'!$K$7:$N$19</definedName>
    <definedName name="OtherDescrSection" localSheetId="41">'Miami-DadeCountyExt_06-04-21'!$K$7:$N$19</definedName>
    <definedName name="OtherDescrSection" localSheetId="42">'Miami-DadeCountyExt_07-08-21'!$K$7:$N$19</definedName>
    <definedName name="OtherDescrSection" localSheetId="43">'Miami-DadeCountyExt_08-05-21'!$K$7:$N$19</definedName>
    <definedName name="OtherDescrSection" localSheetId="44">'Miami-DadeCountyExt_09-10-21'!$K$7:$N$19</definedName>
    <definedName name="OtherDescrSection" localSheetId="45">'Miami-DadeCountyExt_10-07-21'!$K$7:$N$19</definedName>
    <definedName name="OtherDescrSection" localSheetId="46">'MonroeCountyExt_09-10-21'!$K$7:$N$19</definedName>
    <definedName name="OtherDescrSection" localSheetId="47">'OkaloosaCoExt-BryanPest_7-14-21'!$K$7:$N$19</definedName>
    <definedName name="OtherDescrSection" localSheetId="48">'OkaloosaCountyExt_01-21-21'!$K$7:$N$19</definedName>
    <definedName name="OtherDescrSection" localSheetId="50">'OrangeCountyExt_04-22-21'!$K$7:$N$19</definedName>
    <definedName name="OtherDescrSection" localSheetId="49">'OrangeCountyExt_12-10-20'!$K$7:$N$19</definedName>
    <definedName name="OtherDescrSection" localSheetId="52">'OsceolaCountyExt_03-11-21'!$K$7:$N$19</definedName>
    <definedName name="OtherDescrSection" localSheetId="53">'OsceolaCountyExt_05-18-21'!$K$7:$N$19</definedName>
    <definedName name="OtherDescrSection" localSheetId="54">'OsceolaCountyExt_07-20-21'!$K$7:$N$19</definedName>
    <definedName name="OtherDescrSection" localSheetId="51">'OsceolaCountyExt_12-03-20'!$K$7:$N$19</definedName>
    <definedName name="OtherDescrSection" localSheetId="55">'PascoCountyExt_04-30-21'!$K$7:$N$19</definedName>
    <definedName name="OtherDescrSection" localSheetId="57">'PolkCountyExt_05-19-21'!$K$7:$N$19</definedName>
    <definedName name="OtherDescrSection" localSheetId="58">'PolkCountyExt_09-22-21'!$K$7:$N$19</definedName>
    <definedName name="OtherDescrSection" localSheetId="56">'PolkCountyExt_12-16-20'!$K$7:$N$19</definedName>
    <definedName name="OtherDescrSection" localSheetId="84">'SafariTermite&amp;PestCont_01-06-21'!$K$7:$N$19</definedName>
    <definedName name="OtherDescrSection" localSheetId="59">'SarasotaCountyExt_10-05-21'!$K$7:$N$19</definedName>
    <definedName name="OtherDescrSection" localSheetId="60">'St.JohnsCountyExt_08-23-21'!$K$7:$N$19</definedName>
    <definedName name="OtherDescrSection" localSheetId="61">'St.LucieCountyExt_08-11-21'!$K$7:$N$19</definedName>
    <definedName name="OtherDescrSection" localSheetId="62">'SumterCountyExt_02-25-21'!$K$7:$N$19</definedName>
    <definedName name="OtherDescrSection" localSheetId="63">'TaylorCountyExt_08-19-21'!$K$7:$N$19</definedName>
    <definedName name="OtherDescrSection" localSheetId="64">'TaylorCountyExt_08-26-21'!$K$7:$N$19</definedName>
    <definedName name="OtherDescrSection" localSheetId="65">'TaylorCountyExt_09-02-21'!$K$7:$N$19</definedName>
    <definedName name="OtherDescrSection" localSheetId="66">'TaylorCountyExt_09-09-21'!$K$7:$N$19</definedName>
    <definedName name="OtherDescrSection" localSheetId="71">'UF-IFAS_Crawford_01-15-21'!$K$7:$N$19</definedName>
    <definedName name="OtherDescrSection" localSheetId="67">'UF-IFAS-Blue Landscape_08-03-21'!$K$7:$N$19</definedName>
    <definedName name="OtherDescrSection" localSheetId="68">'UF-IFAS-MainscapeInc_04-29-21'!$K$7:$N$19</definedName>
    <definedName name="OtherDescrSection" localSheetId="69">'UF-IFAS-PineLakeCo_04-16-21'!$K$7:$N$19</definedName>
    <definedName name="OtherDescrSection" localSheetId="70">'UF-IFAS-PolkCounty_04-08-21'!$K$7:$N$19</definedName>
    <definedName name="OtherDescrSection" localSheetId="85">'UnaffiliatedVolunteer_01-28-21'!$K$7:$N$19</definedName>
    <definedName name="OtherDescrSection">Summary!$K$7:$N$19</definedName>
    <definedName name="PasteComments" localSheetId="4">'AlachuaCountyExt_05-12-21'!#REF!</definedName>
    <definedName name="PasteComments" localSheetId="5">'BrevardCountyExt_05-28-21'!#REF!</definedName>
    <definedName name="PasteComments" localSheetId="7">'BrowardCountyExt_02-26-21'!#REF!</definedName>
    <definedName name="PasteComments" localSheetId="8">'BrowardCountyExt_04-23-21'!#REF!</definedName>
    <definedName name="PasteComments" localSheetId="9">'BrowardCountyExt_06-18-21'!#REF!</definedName>
    <definedName name="PasteComments" localSheetId="10">'BrowardCountyExt_08-25-21'!#REF!</definedName>
    <definedName name="PasteComments" localSheetId="11">'BrowardCountyExt_10-20-21'!#REF!</definedName>
    <definedName name="PasteComments" localSheetId="6">'BrowardCountyExt_11-20-20'!#REF!</definedName>
    <definedName name="PasteComments" localSheetId="73">'CEPRALandscaping_05-21-21'!#REF!</definedName>
    <definedName name="PasteComments" localSheetId="72">'CEPRALandscaping-SP_05-21-21'!#REF!</definedName>
    <definedName name="PasteComments" localSheetId="12">'CharlotteCountyExt_01-27-21'!#REF!</definedName>
    <definedName name="PasteComments" localSheetId="13">'CharlotteCountyExt_02-17-21'!#REF!</definedName>
    <definedName name="PasteComments" localSheetId="14">'CharlotteCountyExt_03-30-21'!#REF!</definedName>
    <definedName name="PasteComments" localSheetId="15">'CharlotteCountyExt_04-14-21'!#REF!</definedName>
    <definedName name="PasteComments" localSheetId="16">'CharlotteCountyExt_05-12-21'!#REF!</definedName>
    <definedName name="PasteComments" localSheetId="17">'CharlotteCountyExt_06-16-21'!#REF!</definedName>
    <definedName name="PasteComments" localSheetId="18">'CharlotteCountyExt_09-23-21'!#REF!</definedName>
    <definedName name="PasteComments" localSheetId="19">'CharlotteCountyExt_10-19-21'!#REF!</definedName>
    <definedName name="PasteComments" localSheetId="74">'CityGreenEnvironmental_04-27-21'!#REF!</definedName>
    <definedName name="PasteComments" localSheetId="1">'[1]Summary - Class'!#REF!</definedName>
    <definedName name="PasteComments" localSheetId="21">'CollierCountyExt_02-18-21'!#REF!</definedName>
    <definedName name="PasteComments" localSheetId="22">'CollierCountyExt_03-25-21'!#REF!</definedName>
    <definedName name="PasteComments" localSheetId="23">'CollierCountyExt_05-27-21'!#REF!</definedName>
    <definedName name="PasteComments" localSheetId="24">'CollierCountyExt_06-30-21'!#REF!</definedName>
    <definedName name="PasteComments" localSheetId="25">'CollierCountyExt_08-18-21'!#REF!</definedName>
    <definedName name="PasteComments" localSheetId="26">'CollierCountyExt_10-20-21'!#REF!</definedName>
    <definedName name="PasteComments" localSheetId="20">'CollierCountyExt_12-01-20'!#REF!</definedName>
    <definedName name="PasteComments" localSheetId="27">'ColumbiaCountyExt_03-16-21'!#REF!</definedName>
    <definedName name="PasteComments" localSheetId="75">'DeansServices_06-23-21'!#REF!</definedName>
    <definedName name="PasteComments" localSheetId="76">'DeansServices_10-06-21'!#REF!</definedName>
    <definedName name="PasteComments" localSheetId="78">'EasternFloridaStateCol_02-27-21'!#REF!</definedName>
    <definedName name="PasteComments" localSheetId="79">'EasternFloridaStateCol_10-04-21'!#REF!</definedName>
    <definedName name="PasteComments" localSheetId="77">'EasternFloridaStateCol_12-09-20'!#REF!</definedName>
    <definedName name="PasteComments" localSheetId="86">'[1]Summary - Class'!#REF!</definedName>
    <definedName name="PasteComments" localSheetId="80">'EstateLandscaping_03-20-21'!#REF!</definedName>
    <definedName name="PasteComments" localSheetId="81">'EstateLandscaping_04-10-21'!#REF!</definedName>
    <definedName name="PasteComments" localSheetId="82">'FAMU-Gadsden_03-09-21'!#REF!</definedName>
    <definedName name="PasteComments" localSheetId="83">'Florida Irr Supply_04-15-21'!#REF!</definedName>
    <definedName name="PasteComments" localSheetId="28">'HillsboroughCountyExt_03-02-21'!#REF!</definedName>
    <definedName name="PasteComments" localSheetId="29">'LakeCountyExt_05-14-21'!#REF!</definedName>
    <definedName name="PasteComments" localSheetId="30">'LeeCountyExt_07-28-21'!#REF!</definedName>
    <definedName name="PasteComments" localSheetId="31">'LeonCountyExt_06-29-21'!#REF!</definedName>
    <definedName name="PasteComments" localSheetId="32">'MarionCountyExt_02-10-21'!#REF!</definedName>
    <definedName name="PasteComments" localSheetId="33">'MarionCountyExt_04-20-21'!#REF!</definedName>
    <definedName name="PasteComments" localSheetId="34">'MarionCountyExt_06-17-21'!#REF!</definedName>
    <definedName name="PasteComments" localSheetId="35">'MarionCountyExt_08-19-21'!#REF!</definedName>
    <definedName name="PasteComments" localSheetId="36">'MarionCountyExt_10-19-21'!#REF!</definedName>
    <definedName name="PasteComments" localSheetId="37">'MartinCoCorrectional_06-03-21'!#REF!</definedName>
    <definedName name="PasteComments" localSheetId="38">'Miami-DadeCountyExt_02-05-21'!#REF!</definedName>
    <definedName name="PasteComments" localSheetId="39">'Miami-DadeCountyExt_03-05-21'!#REF!</definedName>
    <definedName name="PasteComments" localSheetId="40">'Miami-DadeCountyExt_04-14-21'!#REF!</definedName>
    <definedName name="PasteComments" localSheetId="41">'Miami-DadeCountyExt_06-04-21'!#REF!</definedName>
    <definedName name="PasteComments" localSheetId="42">'Miami-DadeCountyExt_07-08-21'!#REF!</definedName>
    <definedName name="PasteComments" localSheetId="43">'Miami-DadeCountyExt_08-05-21'!#REF!</definedName>
    <definedName name="PasteComments" localSheetId="44">'Miami-DadeCountyExt_09-10-21'!#REF!</definedName>
    <definedName name="PasteComments" localSheetId="45">'Miami-DadeCountyExt_10-07-21'!#REF!</definedName>
    <definedName name="PasteComments" localSheetId="46">'MonroeCountyExt_09-10-21'!#REF!</definedName>
    <definedName name="PasteComments" localSheetId="0">'[1]Summary - Class'!#REF!</definedName>
    <definedName name="PasteComments" localSheetId="47">'OkaloosaCoExt-BryanPest_7-14-21'!#REF!</definedName>
    <definedName name="PasteComments" localSheetId="48">'OkaloosaCountyExt_01-21-21'!#REF!</definedName>
    <definedName name="PasteComments" localSheetId="50">'OrangeCountyExt_04-22-21'!#REF!</definedName>
    <definedName name="PasteComments" localSheetId="49">'OrangeCountyExt_12-10-20'!#REF!</definedName>
    <definedName name="PasteComments" localSheetId="52">'OsceolaCountyExt_03-11-21'!#REF!</definedName>
    <definedName name="PasteComments" localSheetId="53">'OsceolaCountyExt_05-18-21'!#REF!</definedName>
    <definedName name="PasteComments" localSheetId="54">'OsceolaCountyExt_07-20-21'!#REF!</definedName>
    <definedName name="PasteComments" localSheetId="51">'OsceolaCountyExt_12-03-20'!#REF!</definedName>
    <definedName name="PasteComments" localSheetId="55">'PascoCountyExt_04-30-21'!#REF!</definedName>
    <definedName name="PasteComments" localSheetId="57">'PolkCountyExt_05-19-21'!#REF!</definedName>
    <definedName name="PasteComments" localSheetId="58">'PolkCountyExt_09-22-21'!#REF!</definedName>
    <definedName name="PasteComments" localSheetId="56">'PolkCountyExt_12-16-20'!#REF!</definedName>
    <definedName name="PasteComments" localSheetId="84">'SafariTermite&amp;PestCont_01-06-21'!#REF!</definedName>
    <definedName name="PasteComments" localSheetId="59">'SarasotaCountyExt_10-05-21'!#REF!</definedName>
    <definedName name="PasteComments" localSheetId="60">'St.JohnsCountyExt_08-23-21'!#REF!</definedName>
    <definedName name="PasteComments" localSheetId="61">'St.LucieCountyExt_08-11-21'!#REF!</definedName>
    <definedName name="PasteComments" localSheetId="3">'[1]Summary - Class'!#REF!</definedName>
    <definedName name="PasteComments" localSheetId="62">'SumterCountyExt_02-25-21'!#REF!</definedName>
    <definedName name="PasteComments" localSheetId="63">'TaylorCountyExt_08-19-21'!#REF!</definedName>
    <definedName name="PasteComments" localSheetId="64">'TaylorCountyExt_08-26-21'!#REF!</definedName>
    <definedName name="PasteComments" localSheetId="65">'TaylorCountyExt_09-02-21'!#REF!</definedName>
    <definedName name="PasteComments" localSheetId="66">'TaylorCountyExt_09-09-21'!#REF!</definedName>
    <definedName name="PasteComments" localSheetId="71">'UF-IFAS_Crawford_01-15-21'!#REF!</definedName>
    <definedName name="PasteComments" localSheetId="67">'UF-IFAS-Blue Landscape_08-03-21'!#REF!</definedName>
    <definedName name="PasteComments" localSheetId="68">'UF-IFAS-MainscapeInc_04-29-21'!#REF!</definedName>
    <definedName name="PasteComments" localSheetId="69">'UF-IFAS-PineLakeCo_04-16-21'!#REF!</definedName>
    <definedName name="PasteComments" localSheetId="70">'UF-IFAS-PolkCounty_04-08-21'!#REF!</definedName>
    <definedName name="PasteComments" localSheetId="85">'UnaffiliatedVolunteer_01-28-21'!#REF!</definedName>
    <definedName name="PasteComments">Summary!#REF!</definedName>
    <definedName name="_xlnm.Print_Titles" localSheetId="4">'AlachuaCountyExt_05-12-21'!$1:$4</definedName>
    <definedName name="_xlnm.Print_Titles" localSheetId="5">'BrevardCountyExt_05-28-21'!$1:$4</definedName>
    <definedName name="_xlnm.Print_Titles" localSheetId="7">'BrowardCountyExt_02-26-21'!$1:$4</definedName>
    <definedName name="_xlnm.Print_Titles" localSheetId="8">'BrowardCountyExt_04-23-21'!$1:$4</definedName>
    <definedName name="_xlnm.Print_Titles" localSheetId="9">'BrowardCountyExt_06-18-21'!$1:$4</definedName>
    <definedName name="_xlnm.Print_Titles" localSheetId="10">'BrowardCountyExt_08-25-21'!$1:$4</definedName>
    <definedName name="_xlnm.Print_Titles" localSheetId="11">'BrowardCountyExt_10-20-21'!$1:$4</definedName>
    <definedName name="_xlnm.Print_Titles" localSheetId="6">'BrowardCountyExt_11-20-20'!$1:$4</definedName>
    <definedName name="_xlnm.Print_Titles" localSheetId="73">'CEPRALandscaping_05-21-21'!$1:$4</definedName>
    <definedName name="_xlnm.Print_Titles" localSheetId="72">'CEPRALandscaping-SP_05-21-21'!$1:$4</definedName>
    <definedName name="_xlnm.Print_Titles" localSheetId="12">'CharlotteCountyExt_01-27-21'!$1:$4</definedName>
    <definedName name="_xlnm.Print_Titles" localSheetId="13">'CharlotteCountyExt_02-17-21'!$1:$4</definedName>
    <definedName name="_xlnm.Print_Titles" localSheetId="14">'CharlotteCountyExt_03-30-21'!$1:$4</definedName>
    <definedName name="_xlnm.Print_Titles" localSheetId="15">'CharlotteCountyExt_04-14-21'!$1:$4</definedName>
    <definedName name="_xlnm.Print_Titles" localSheetId="16">'CharlotteCountyExt_05-12-21'!$1:$4</definedName>
    <definedName name="_xlnm.Print_Titles" localSheetId="17">'CharlotteCountyExt_06-16-21'!$1:$4</definedName>
    <definedName name="_xlnm.Print_Titles" localSheetId="18">'CharlotteCountyExt_09-23-21'!$1:$4</definedName>
    <definedName name="_xlnm.Print_Titles" localSheetId="19">'CharlotteCountyExt_10-19-21'!$1:$4</definedName>
    <definedName name="_xlnm.Print_Titles" localSheetId="74">'CityGreenEnvironmental_04-27-21'!$1:$4</definedName>
    <definedName name="_xlnm.Print_Titles" localSheetId="21">'CollierCountyExt_02-18-21'!$1:$4</definedName>
    <definedName name="_xlnm.Print_Titles" localSheetId="22">'CollierCountyExt_03-25-21'!$1:$4</definedName>
    <definedName name="_xlnm.Print_Titles" localSheetId="23">'CollierCountyExt_05-27-21'!$1:$4</definedName>
    <definedName name="_xlnm.Print_Titles" localSheetId="24">'CollierCountyExt_06-30-21'!$1:$4</definedName>
    <definedName name="_xlnm.Print_Titles" localSheetId="25">'CollierCountyExt_08-18-21'!$1:$4</definedName>
    <definedName name="_xlnm.Print_Titles" localSheetId="26">'CollierCountyExt_10-20-21'!$1:$4</definedName>
    <definedName name="_xlnm.Print_Titles" localSheetId="20">'CollierCountyExt_12-01-20'!$1:$4</definedName>
    <definedName name="_xlnm.Print_Titles" localSheetId="27">'ColumbiaCountyExt_03-16-21'!$1:$4</definedName>
    <definedName name="_xlnm.Print_Titles" localSheetId="75">'DeansServices_06-23-21'!$1:$4</definedName>
    <definedName name="_xlnm.Print_Titles" localSheetId="76">'DeansServices_10-06-21'!$1:$4</definedName>
    <definedName name="_xlnm.Print_Titles" localSheetId="78">'EasternFloridaStateCol_02-27-21'!$1:$4</definedName>
    <definedName name="_xlnm.Print_Titles" localSheetId="79">'EasternFloridaStateCol_10-04-21'!$1:$4</definedName>
    <definedName name="_xlnm.Print_Titles" localSheetId="77">'EasternFloridaStateCol_12-09-20'!$1:$4</definedName>
    <definedName name="_xlnm.Print_Titles" localSheetId="80">'EstateLandscaping_03-20-21'!$1:$4</definedName>
    <definedName name="_xlnm.Print_Titles" localSheetId="81">'EstateLandscaping_04-10-21'!$1:$4</definedName>
    <definedName name="_xlnm.Print_Titles" localSheetId="82">'FAMU-Gadsden_03-09-21'!$1:$4</definedName>
    <definedName name="_xlnm.Print_Titles" localSheetId="83">'Florida Irr Supply_04-15-21'!$1:$4</definedName>
    <definedName name="_xlnm.Print_Titles" localSheetId="28">'HillsboroughCountyExt_03-02-21'!$1:$4</definedName>
    <definedName name="_xlnm.Print_Titles" localSheetId="29">'LakeCountyExt_05-14-21'!$1:$4</definedName>
    <definedName name="_xlnm.Print_Titles" localSheetId="30">'LeeCountyExt_07-28-21'!$1:$4</definedName>
    <definedName name="_xlnm.Print_Titles" localSheetId="31">'LeonCountyExt_06-29-21'!$1:$4</definedName>
    <definedName name="_xlnm.Print_Titles" localSheetId="32">'MarionCountyExt_02-10-21'!$1:$4</definedName>
    <definedName name="_xlnm.Print_Titles" localSheetId="33">'MarionCountyExt_04-20-21'!$1:$4</definedName>
    <definedName name="_xlnm.Print_Titles" localSheetId="34">'MarionCountyExt_06-17-21'!$1:$4</definedName>
    <definedName name="_xlnm.Print_Titles" localSheetId="35">'MarionCountyExt_08-19-21'!$1:$4</definedName>
    <definedName name="_xlnm.Print_Titles" localSheetId="36">'MarionCountyExt_10-19-21'!$1:$4</definedName>
    <definedName name="_xlnm.Print_Titles" localSheetId="37">'MartinCoCorrectional_06-03-21'!$1:$4</definedName>
    <definedName name="_xlnm.Print_Titles" localSheetId="38">'Miami-DadeCountyExt_02-05-21'!$1:$4</definedName>
    <definedName name="_xlnm.Print_Titles" localSheetId="39">'Miami-DadeCountyExt_03-05-21'!$1:$4</definedName>
    <definedName name="_xlnm.Print_Titles" localSheetId="40">'Miami-DadeCountyExt_04-14-21'!$1:$4</definedName>
    <definedName name="_xlnm.Print_Titles" localSheetId="41">'Miami-DadeCountyExt_06-04-21'!$1:$4</definedName>
    <definedName name="_xlnm.Print_Titles" localSheetId="42">'Miami-DadeCountyExt_07-08-21'!$1:$4</definedName>
    <definedName name="_xlnm.Print_Titles" localSheetId="43">'Miami-DadeCountyExt_08-05-21'!$1:$4</definedName>
    <definedName name="_xlnm.Print_Titles" localSheetId="44">'Miami-DadeCountyExt_09-10-21'!$1:$4</definedName>
    <definedName name="_xlnm.Print_Titles" localSheetId="45">'Miami-DadeCountyExt_10-07-21'!$1:$4</definedName>
    <definedName name="_xlnm.Print_Titles" localSheetId="46">'MonroeCountyExt_09-10-21'!$1:$4</definedName>
    <definedName name="_xlnm.Print_Titles" localSheetId="47">'OkaloosaCoExt-BryanPest_7-14-21'!$1:$4</definedName>
    <definedName name="_xlnm.Print_Titles" localSheetId="48">'OkaloosaCountyExt_01-21-21'!$1:$4</definedName>
    <definedName name="_xlnm.Print_Titles" localSheetId="50">'OrangeCountyExt_04-22-21'!$1:$4</definedName>
    <definedName name="_xlnm.Print_Titles" localSheetId="49">'OrangeCountyExt_12-10-20'!$1:$4</definedName>
    <definedName name="_xlnm.Print_Titles" localSheetId="52">'OsceolaCountyExt_03-11-21'!$1:$4</definedName>
    <definedName name="_xlnm.Print_Titles" localSheetId="53">'OsceolaCountyExt_05-18-21'!$1:$4</definedName>
    <definedName name="_xlnm.Print_Titles" localSheetId="54">'OsceolaCountyExt_07-20-21'!$1:$4</definedName>
    <definedName name="_xlnm.Print_Titles" localSheetId="51">'OsceolaCountyExt_12-03-20'!$1:$4</definedName>
    <definedName name="_xlnm.Print_Titles" localSheetId="55">'PascoCountyExt_04-30-21'!$1:$4</definedName>
    <definedName name="_xlnm.Print_Titles" localSheetId="57">'PolkCountyExt_05-19-21'!$1:$4</definedName>
    <definedName name="_xlnm.Print_Titles" localSheetId="58">'PolkCountyExt_09-22-21'!$1:$4</definedName>
    <definedName name="_xlnm.Print_Titles" localSheetId="56">'PolkCountyExt_12-16-20'!$1:$4</definedName>
    <definedName name="_xlnm.Print_Titles" localSheetId="84">'SafariTermite&amp;PestCont_01-06-21'!$1:$4</definedName>
    <definedName name="_xlnm.Print_Titles" localSheetId="59">'SarasotaCountyExt_10-05-21'!$1:$4</definedName>
    <definedName name="_xlnm.Print_Titles" localSheetId="60">'St.JohnsCountyExt_08-23-21'!$1:$4</definedName>
    <definedName name="_xlnm.Print_Titles" localSheetId="61">'St.LucieCountyExt_08-11-21'!$1:$4</definedName>
    <definedName name="_xlnm.Print_Titles" localSheetId="2">Summary!$1:$4</definedName>
    <definedName name="_xlnm.Print_Titles" localSheetId="62">'SumterCountyExt_02-25-21'!$1:$4</definedName>
    <definedName name="_xlnm.Print_Titles" localSheetId="63">'TaylorCountyExt_08-19-21'!$1:$4</definedName>
    <definedName name="_xlnm.Print_Titles" localSheetId="64">'TaylorCountyExt_08-26-21'!$1:$4</definedName>
    <definedName name="_xlnm.Print_Titles" localSheetId="65">'TaylorCountyExt_09-02-21'!$1:$4</definedName>
    <definedName name="_xlnm.Print_Titles" localSheetId="66">'TaylorCountyExt_09-09-21'!$1:$4</definedName>
    <definedName name="_xlnm.Print_Titles" localSheetId="71">'UF-IFAS_Crawford_01-15-21'!$1:$4</definedName>
    <definedName name="_xlnm.Print_Titles" localSheetId="67">'UF-IFAS-Blue Landscape_08-03-21'!$1:$4</definedName>
    <definedName name="_xlnm.Print_Titles" localSheetId="68">'UF-IFAS-MainscapeInc_04-29-21'!$1:$4</definedName>
    <definedName name="_xlnm.Print_Titles" localSheetId="69">'UF-IFAS-PineLakeCo_04-16-21'!$1:$4</definedName>
    <definedName name="_xlnm.Print_Titles" localSheetId="70">'UF-IFAS-PolkCounty_04-08-21'!$1:$4</definedName>
    <definedName name="_xlnm.Print_Titles" localSheetId="85">'UnaffiliatedVolunteer_01-28-21'!$1:$4</definedName>
    <definedName name="SurveyData" localSheetId="4">[2]!Table_SurveyEntry_New[#All]</definedName>
    <definedName name="SurveyData" localSheetId="5">[2]!Table_SurveyEntry_New[#All]</definedName>
    <definedName name="SurveyData" localSheetId="7">[2]!Table_SurveyEntry_New[#All]</definedName>
    <definedName name="SurveyData" localSheetId="8">[2]!Table_SurveyEntry_New[#All]</definedName>
    <definedName name="SurveyData" localSheetId="9">[2]!Table_SurveyEntry_New[#All]</definedName>
    <definedName name="SurveyData" localSheetId="10">[2]!Table_SurveyEntry_New[#All]</definedName>
    <definedName name="SurveyData" localSheetId="11">[2]!Table_SurveyEntry_New[#All]</definedName>
    <definedName name="SurveyData" localSheetId="6">[3]!Table_SurveyEntry_New[#All]</definedName>
    <definedName name="SurveyData" localSheetId="73">[2]!Table_SurveyEntry_New[#All]</definedName>
    <definedName name="SurveyData" localSheetId="72">[2]!Table_SurveyEntry_New[#All]</definedName>
    <definedName name="SurveyData" localSheetId="12">[4]!Table_SurveyEntry_New[#All]</definedName>
    <definedName name="SurveyData" localSheetId="13">[4]!Table_SurveyEntry_New[#All]</definedName>
    <definedName name="SurveyData" localSheetId="14">[2]!Table_SurveyEntry_New[#All]</definedName>
    <definedName name="SurveyData" localSheetId="15">[2]!Table_SurveyEntry_New[#All]</definedName>
    <definedName name="SurveyData" localSheetId="16">[2]!Table_SurveyEntry_New[#All]</definedName>
    <definedName name="SurveyData" localSheetId="17">[2]!Table_SurveyEntry_New[#All]</definedName>
    <definedName name="SurveyData" localSheetId="18">[2]!Table_SurveyEntry_New[#All]</definedName>
    <definedName name="SurveyData" localSheetId="19">[2]!Table_SurveyEntry_New[#All]</definedName>
    <definedName name="SurveyData" localSheetId="74">[2]!Table_SurveyEntry_New[#All]</definedName>
    <definedName name="SurveyData" localSheetId="1">[1]Data!$A$6:$AA$2678</definedName>
    <definedName name="SurveyData" localSheetId="21">[4]!Table_SurveyEntry_New[#All]</definedName>
    <definedName name="SurveyData" localSheetId="22">[2]!Table_SurveyEntry_New[#All]</definedName>
    <definedName name="SurveyData" localSheetId="23">[2]!Table_SurveyEntry_New[#All]</definedName>
    <definedName name="SurveyData" localSheetId="24">[2]!Table_SurveyEntry_New[#All]</definedName>
    <definedName name="SurveyData" localSheetId="25">[2]!Table_SurveyEntry_New[#All]</definedName>
    <definedName name="SurveyData" localSheetId="26">[2]!Table_SurveyEntry_New[#All]</definedName>
    <definedName name="SurveyData" localSheetId="20">[3]!Table_SurveyEntry_New[#All]</definedName>
    <definedName name="SurveyData" localSheetId="27">[2]!Table_SurveyEntry_New[#All]</definedName>
    <definedName name="SurveyData" localSheetId="75">[2]!Table_SurveyEntry_New[#All]</definedName>
    <definedName name="SurveyData" localSheetId="76">[2]!Table_SurveyEntry_New[#All]</definedName>
    <definedName name="SurveyData" localSheetId="78">[4]!Table_SurveyEntry_New[#All]</definedName>
    <definedName name="SurveyData" localSheetId="79">[2]!Table_SurveyEntry_New[#All]</definedName>
    <definedName name="SurveyData" localSheetId="77">[3]!Table_SurveyEntry_New[#All]</definedName>
    <definedName name="SurveyData" localSheetId="86">[1]Data!$A$6:$AA$2678</definedName>
    <definedName name="SurveyData" localSheetId="80">[2]!Table_SurveyEntry_New[#All]</definedName>
    <definedName name="SurveyData" localSheetId="81">[2]!Table_SurveyEntry_New[#All]</definedName>
    <definedName name="SurveyData" localSheetId="82">[2]!Table_SurveyEntry_New[#All]</definedName>
    <definedName name="SurveyData" localSheetId="83">[2]!Table_SurveyEntry_New[#All]</definedName>
    <definedName name="SurveyData" localSheetId="28">[2]!Table_SurveyEntry_New[#All]</definedName>
    <definedName name="SurveyData" localSheetId="29">[2]!Table_SurveyEntry_New[#All]</definedName>
    <definedName name="SurveyData" localSheetId="30">[2]!Table_SurveyEntry_New[#All]</definedName>
    <definedName name="SurveyData" localSheetId="31">[2]!Table_SurveyEntry_New[#All]</definedName>
    <definedName name="SurveyData" localSheetId="32">[4]!Table_SurveyEntry_New[#All]</definedName>
    <definedName name="SurveyData" localSheetId="33">[2]!Table_SurveyEntry_New[#All]</definedName>
    <definedName name="SurveyData" localSheetId="34">[2]!Table_SurveyEntry_New[#All]</definedName>
    <definedName name="SurveyData" localSheetId="35">[2]!Table_SurveyEntry_New[#All]</definedName>
    <definedName name="SurveyData" localSheetId="36">[2]!Table_SurveyEntry_New[#All]</definedName>
    <definedName name="SurveyData" localSheetId="37">[2]!Table_SurveyEntry_New[#All]</definedName>
    <definedName name="SurveyData" localSheetId="38">[4]!Table_SurveyEntry_New[#All]</definedName>
    <definedName name="SurveyData" localSheetId="39">[4]!Table_SurveyEntry_New[#All]</definedName>
    <definedName name="SurveyData" localSheetId="40">[2]!Table_SurveyEntry_New[#All]</definedName>
    <definedName name="SurveyData" localSheetId="41">[2]!Table_SurveyEntry_New[#All]</definedName>
    <definedName name="SurveyData" localSheetId="42">[2]!Table_SurveyEntry_New[#All]</definedName>
    <definedName name="SurveyData" localSheetId="43">[2]!Table_SurveyEntry_New[#All]</definedName>
    <definedName name="SurveyData" localSheetId="44">[2]!Table_SurveyEntry_New[#All]</definedName>
    <definedName name="SurveyData" localSheetId="45">[2]!Table_SurveyEntry_New[#All]</definedName>
    <definedName name="SurveyData" localSheetId="46">[2]!Table_SurveyEntry_New[#All]</definedName>
    <definedName name="SurveyData" localSheetId="0">[1]Data!$A$6:$AA$2678</definedName>
    <definedName name="SurveyData" localSheetId="47">[2]!Table_SurveyEntry_New[#All]</definedName>
    <definedName name="SurveyData" localSheetId="48">[4]!Table_SurveyEntry_New[#All]</definedName>
    <definedName name="SurveyData" localSheetId="50">[2]!Table_SurveyEntry_New[#All]</definedName>
    <definedName name="SurveyData" localSheetId="49">[3]!Table_SurveyEntry_New[#All]</definedName>
    <definedName name="SurveyData" localSheetId="52">[2]!Table_SurveyEntry_New[#All]</definedName>
    <definedName name="SurveyData" localSheetId="53">[2]!Table_SurveyEntry_New[#All]</definedName>
    <definedName name="SurveyData" localSheetId="54">[2]!Table_SurveyEntry_New[#All]</definedName>
    <definedName name="SurveyData" localSheetId="51">[3]!Table_SurveyEntry_New[#All]</definedName>
    <definedName name="SurveyData" localSheetId="55">[2]!Table_SurveyEntry_New[#All]</definedName>
    <definedName name="SurveyData" localSheetId="57">[2]!Table_SurveyEntry_New[#All]</definedName>
    <definedName name="SurveyData" localSheetId="58">[2]!Table_SurveyEntry_New[#All]</definedName>
    <definedName name="SurveyData" localSheetId="56">[3]!Table_SurveyEntry_New[#All]</definedName>
    <definedName name="SurveyData" localSheetId="84">[4]!Table_SurveyEntry_New[#All]</definedName>
    <definedName name="SurveyData" localSheetId="59">[2]!Table_SurveyEntry_New[#All]</definedName>
    <definedName name="SurveyData" localSheetId="60">[2]!Table_SurveyEntry_New[#All]</definedName>
    <definedName name="SurveyData" localSheetId="61">[2]!Table_SurveyEntry_New[#All]</definedName>
    <definedName name="SurveyData" localSheetId="3">[1]Data!$A$6:$AA$2678</definedName>
    <definedName name="SurveyData" localSheetId="62">[4]!Table_SurveyEntry_New[#All]</definedName>
    <definedName name="SurveyData" localSheetId="63">[2]!Table_SurveyEntry_New[#All]</definedName>
    <definedName name="SurveyData" localSheetId="64">[2]!Table_SurveyEntry_New[#All]</definedName>
    <definedName name="SurveyData" localSheetId="65">[2]!Table_SurveyEntry_New[#All]</definedName>
    <definedName name="SurveyData" localSheetId="66">[2]!Table_SurveyEntry_New[#All]</definedName>
    <definedName name="SurveyData" localSheetId="71">[4]!Table_SurveyEntry_New[#All]</definedName>
    <definedName name="SurveyData" localSheetId="67">[2]!Table_SurveyEntry_New[#All]</definedName>
    <definedName name="SurveyData" localSheetId="68">[2]!Table_SurveyEntry_New[#All]</definedName>
    <definedName name="SurveyData" localSheetId="69">[2]!Table_SurveyEntry_New[#All]</definedName>
    <definedName name="SurveyData" localSheetId="70">[2]!Table_SurveyEntry_New[#All]</definedName>
    <definedName name="SurveyData" localSheetId="85">[4]!Table_SurveyEntry_New[#All]</definedName>
    <definedName name="SurveyData">#REF!</definedName>
    <definedName name="tabname">ClassList!$F$4</definedName>
    <definedName name="Var_Class" localSheetId="1">[1]Criteria!$B$4:$D$5</definedName>
    <definedName name="Var_Class" localSheetId="86">[1]Criteria!$B$4:$D$5</definedName>
    <definedName name="Var_Class" localSheetId="0">[1]Criteria!$B$4:$D$5</definedName>
    <definedName name="Var_Class" localSheetId="3">[1]Criteria!$B$4:$D$5</definedName>
    <definedName name="Var_Class">#REF!</definedName>
    <definedName name="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 i="429" l="1"/>
  <c r="H4" i="429"/>
  <c r="G5" i="429"/>
  <c r="H5" i="429"/>
  <c r="I4" i="429" l="1"/>
  <c r="I5" i="429"/>
  <c r="G6" i="429" l="1"/>
  <c r="G7" i="429"/>
  <c r="G8" i="429"/>
  <c r="G9" i="429"/>
  <c r="G10" i="429"/>
  <c r="G11" i="429"/>
  <c r="G12" i="429"/>
  <c r="G13" i="429"/>
  <c r="G14" i="429"/>
  <c r="G15" i="429"/>
  <c r="G16" i="429"/>
  <c r="G17" i="429"/>
  <c r="G18" i="429"/>
  <c r="G19" i="429"/>
  <c r="G20" i="429"/>
  <c r="G21" i="429"/>
  <c r="G22" i="429"/>
  <c r="G23" i="429"/>
  <c r="G24" i="429"/>
  <c r="G25" i="429"/>
  <c r="G26" i="429"/>
  <c r="G27" i="429"/>
  <c r="G29" i="429"/>
  <c r="G30" i="429"/>
  <c r="G31" i="429"/>
  <c r="G32" i="429"/>
  <c r="G33" i="429"/>
  <c r="G34" i="429"/>
  <c r="G35" i="429"/>
  <c r="G36" i="429"/>
  <c r="G37" i="429"/>
  <c r="G38" i="429"/>
  <c r="G39" i="429"/>
  <c r="G40" i="429"/>
  <c r="G41" i="429"/>
  <c r="G42" i="429"/>
  <c r="G43" i="429"/>
  <c r="G44" i="429"/>
  <c r="G45" i="429"/>
  <c r="G46" i="429"/>
  <c r="G47" i="429"/>
  <c r="G48" i="429"/>
  <c r="G49" i="429"/>
  <c r="G50" i="429"/>
  <c r="G51" i="429"/>
  <c r="G52" i="429"/>
  <c r="G53" i="429"/>
  <c r="G54" i="429"/>
  <c r="G55" i="429"/>
  <c r="G56" i="429"/>
  <c r="G57" i="429"/>
  <c r="G58" i="429"/>
  <c r="G59" i="429"/>
  <c r="G60" i="429"/>
  <c r="G61" i="429"/>
  <c r="G62" i="429"/>
  <c r="G63" i="429"/>
  <c r="G64" i="429"/>
  <c r="G65" i="429"/>
  <c r="G67" i="429"/>
  <c r="G73" i="429"/>
  <c r="G74" i="429"/>
  <c r="G75" i="429"/>
  <c r="G76" i="429"/>
  <c r="G77" i="429"/>
  <c r="G78" i="429"/>
  <c r="G79" i="429"/>
  <c r="G80" i="429"/>
  <c r="G81" i="429"/>
  <c r="G82" i="429"/>
  <c r="G28" i="429"/>
  <c r="G83" i="429"/>
  <c r="C30" i="1" l="1"/>
  <c r="H6" i="429"/>
  <c r="H7" i="429"/>
  <c r="H8" i="429"/>
  <c r="H9" i="429"/>
  <c r="H10" i="429"/>
  <c r="H11" i="429"/>
  <c r="H12" i="429"/>
  <c r="H13" i="429"/>
  <c r="H14" i="429"/>
  <c r="H15" i="429"/>
  <c r="H16" i="429"/>
  <c r="H17" i="429"/>
  <c r="H18" i="429"/>
  <c r="H19" i="429"/>
  <c r="H20" i="429"/>
  <c r="H21" i="429"/>
  <c r="H22" i="429"/>
  <c r="H23" i="429"/>
  <c r="H24" i="429"/>
  <c r="H25" i="429"/>
  <c r="H26" i="429"/>
  <c r="H27" i="429"/>
  <c r="H29" i="429"/>
  <c r="H30" i="429"/>
  <c r="H31" i="429"/>
  <c r="H32" i="429"/>
  <c r="H33" i="429"/>
  <c r="H34" i="429"/>
  <c r="H35" i="429"/>
  <c r="H36" i="429"/>
  <c r="H37" i="429"/>
  <c r="H38" i="429"/>
  <c r="H39" i="429"/>
  <c r="H40" i="429"/>
  <c r="H41" i="429"/>
  <c r="H42" i="429"/>
  <c r="H43" i="429"/>
  <c r="H44" i="429"/>
  <c r="H45" i="429"/>
  <c r="H46" i="429"/>
  <c r="H47" i="429"/>
  <c r="H48" i="429"/>
  <c r="H49" i="429"/>
  <c r="H50" i="429"/>
  <c r="H51" i="429"/>
  <c r="H52" i="429"/>
  <c r="H53" i="429"/>
  <c r="H54" i="429"/>
  <c r="H55" i="429"/>
  <c r="H56" i="429"/>
  <c r="H57" i="429"/>
  <c r="H58" i="429"/>
  <c r="H59" i="429"/>
  <c r="H60" i="429"/>
  <c r="H61" i="429"/>
  <c r="H62" i="429"/>
  <c r="H63" i="429"/>
  <c r="H64" i="429"/>
  <c r="H65" i="429"/>
  <c r="H67" i="429"/>
  <c r="H73" i="429"/>
  <c r="H74" i="429"/>
  <c r="H75" i="429"/>
  <c r="H76" i="429"/>
  <c r="H77" i="429"/>
  <c r="H78" i="429"/>
  <c r="H79" i="429"/>
  <c r="H80" i="429"/>
  <c r="H81" i="429"/>
  <c r="H82" i="429"/>
  <c r="H28" i="429"/>
  <c r="H83" i="429"/>
  <c r="H84" i="429"/>
  <c r="H68" i="429"/>
  <c r="H69" i="429"/>
  <c r="H70" i="429"/>
  <c r="H71" i="429"/>
  <c r="H72" i="429"/>
  <c r="H85" i="429"/>
  <c r="H86" i="429"/>
  <c r="H87" i="429"/>
  <c r="H88" i="429"/>
  <c r="H89" i="429"/>
  <c r="H90" i="429"/>
  <c r="H91" i="429"/>
  <c r="H92" i="429"/>
  <c r="H93" i="429"/>
  <c r="H94" i="429"/>
  <c r="H95" i="429"/>
  <c r="H96" i="429"/>
  <c r="H97" i="429"/>
  <c r="H98" i="429"/>
  <c r="H99" i="429"/>
  <c r="H100" i="429"/>
  <c r="H101" i="429"/>
  <c r="H102" i="429"/>
  <c r="H103" i="429"/>
  <c r="H104" i="429"/>
  <c r="H105" i="429"/>
  <c r="H106" i="429"/>
  <c r="H107" i="429"/>
  <c r="H108" i="429"/>
  <c r="H109" i="429"/>
  <c r="H110" i="429"/>
  <c r="H111" i="429"/>
  <c r="H112" i="429"/>
  <c r="H113" i="429"/>
  <c r="H114" i="429"/>
  <c r="H115" i="429"/>
  <c r="H116" i="429"/>
  <c r="H117" i="429"/>
  <c r="H118" i="429"/>
  <c r="H119" i="429"/>
  <c r="H120" i="429"/>
  <c r="H121" i="429"/>
  <c r="H122" i="429"/>
  <c r="H123" i="429"/>
  <c r="H124" i="429"/>
  <c r="H125" i="429"/>
  <c r="H126" i="429"/>
  <c r="H127" i="429"/>
  <c r="H128" i="429"/>
  <c r="H129" i="429"/>
  <c r="H130" i="429"/>
  <c r="H131" i="429"/>
  <c r="H132" i="429"/>
  <c r="H133" i="429"/>
  <c r="H134" i="429"/>
  <c r="H135" i="429"/>
  <c r="H136" i="429"/>
  <c r="H137" i="429"/>
  <c r="H138" i="429"/>
  <c r="H139" i="429"/>
  <c r="H140" i="429"/>
  <c r="H141" i="429"/>
  <c r="H142" i="429"/>
  <c r="H143" i="429"/>
  <c r="H144" i="429"/>
  <c r="H145" i="429"/>
  <c r="H146" i="429"/>
  <c r="H147" i="429"/>
  <c r="H148" i="429"/>
  <c r="H149" i="429"/>
  <c r="H150" i="429"/>
  <c r="H151" i="429"/>
  <c r="H152" i="429"/>
  <c r="H153" i="429"/>
  <c r="H154" i="429"/>
  <c r="H155" i="429"/>
  <c r="H156" i="429"/>
  <c r="H157" i="429"/>
  <c r="H158" i="429"/>
  <c r="H159" i="429"/>
  <c r="G133" i="429" l="1"/>
  <c r="I133" i="429" s="1"/>
  <c r="G134" i="429"/>
  <c r="G154" i="429"/>
  <c r="G84" i="429"/>
  <c r="G68" i="429"/>
  <c r="G69" i="429"/>
  <c r="G70" i="429"/>
  <c r="G71" i="429"/>
  <c r="G72" i="429"/>
  <c r="G85" i="429"/>
  <c r="G86" i="429"/>
  <c r="G87" i="429"/>
  <c r="G88" i="429"/>
  <c r="G89" i="429"/>
  <c r="G90" i="429"/>
  <c r="G91" i="429"/>
  <c r="G92" i="429"/>
  <c r="G93" i="429"/>
  <c r="G94" i="429"/>
  <c r="G95" i="429"/>
  <c r="G96" i="429"/>
  <c r="G97" i="429"/>
  <c r="G98" i="429"/>
  <c r="G99" i="429"/>
  <c r="G100" i="429"/>
  <c r="G101" i="429"/>
  <c r="G102" i="429"/>
  <c r="G103" i="429"/>
  <c r="G104" i="429"/>
  <c r="G105" i="429"/>
  <c r="G106" i="429"/>
  <c r="G107" i="429"/>
  <c r="G108" i="429"/>
  <c r="G109" i="429"/>
  <c r="G110" i="429"/>
  <c r="G111" i="429"/>
  <c r="G112" i="429"/>
  <c r="G113" i="429"/>
  <c r="G114" i="429"/>
  <c r="G115" i="429"/>
  <c r="G116" i="429"/>
  <c r="G117" i="429"/>
  <c r="G118" i="429"/>
  <c r="G119" i="429"/>
  <c r="G120" i="429"/>
  <c r="G121" i="429"/>
  <c r="G122" i="429"/>
  <c r="G123" i="429"/>
  <c r="G124" i="429"/>
  <c r="G125" i="429"/>
  <c r="G126" i="429"/>
  <c r="G127" i="429"/>
  <c r="G128" i="429"/>
  <c r="G129" i="429"/>
  <c r="G130" i="429"/>
  <c r="G131" i="429"/>
  <c r="G132" i="429"/>
  <c r="G135" i="429"/>
  <c r="G136" i="429"/>
  <c r="G137" i="429"/>
  <c r="G138" i="429"/>
  <c r="G139" i="429"/>
  <c r="G140" i="429"/>
  <c r="G141" i="429"/>
  <c r="G142" i="429"/>
  <c r="G143" i="429"/>
  <c r="G144" i="429"/>
  <c r="G145" i="429"/>
  <c r="G146" i="429"/>
  <c r="G147" i="429"/>
  <c r="G148" i="429"/>
  <c r="G149" i="429"/>
  <c r="G150" i="429"/>
  <c r="G151" i="429"/>
  <c r="G152" i="429"/>
  <c r="G153" i="429"/>
  <c r="G155" i="429"/>
  <c r="G156" i="429"/>
  <c r="G157" i="429"/>
  <c r="G158" i="429"/>
  <c r="G159" i="429"/>
  <c r="I159" i="429" l="1"/>
  <c r="I8" i="429"/>
  <c r="I157" i="429"/>
  <c r="I156" i="429"/>
  <c r="I155" i="429"/>
  <c r="I37" i="429"/>
  <c r="I49" i="429"/>
  <c r="I45" i="429"/>
  <c r="I153" i="429"/>
  <c r="I152" i="429"/>
  <c r="I151" i="429"/>
  <c r="I150" i="429"/>
  <c r="I149" i="429"/>
  <c r="I148" i="429"/>
  <c r="I147" i="429"/>
  <c r="I146" i="429"/>
  <c r="I145" i="429"/>
  <c r="I144" i="429"/>
  <c r="I143" i="429"/>
  <c r="I142" i="429"/>
  <c r="I141" i="429"/>
  <c r="I140" i="429"/>
  <c r="I139" i="429"/>
  <c r="I138" i="429"/>
  <c r="I137" i="429"/>
  <c r="I136" i="429"/>
  <c r="I135" i="429"/>
  <c r="I132" i="429"/>
  <c r="I131" i="429"/>
  <c r="I130" i="429"/>
  <c r="I129" i="429"/>
  <c r="I127" i="429"/>
  <c r="I125" i="429"/>
  <c r="I123" i="429"/>
  <c r="I121" i="429"/>
  <c r="I119" i="429"/>
  <c r="I117" i="429"/>
  <c r="I115" i="429"/>
  <c r="I113" i="429"/>
  <c r="I111" i="429"/>
  <c r="I109" i="429"/>
  <c r="I107" i="429"/>
  <c r="I105" i="429"/>
  <c r="I103" i="429"/>
  <c r="I82" i="429"/>
  <c r="I80" i="429"/>
  <c r="I78" i="429"/>
  <c r="I76" i="429"/>
  <c r="I74" i="429"/>
  <c r="I65" i="429"/>
  <c r="I63" i="429"/>
  <c r="I134" i="429"/>
  <c r="I158" i="429"/>
  <c r="I35" i="429"/>
  <c r="I33" i="429"/>
  <c r="I154" i="429"/>
  <c r="I47" i="429"/>
  <c r="I101" i="429"/>
  <c r="I61" i="429"/>
  <c r="I43" i="429"/>
  <c r="I40" i="429"/>
  <c r="I31" i="429"/>
  <c r="I12" i="429"/>
  <c r="I10" i="429"/>
  <c r="I9" i="429"/>
  <c r="I6" i="429"/>
  <c r="I99" i="429"/>
  <c r="I97" i="429"/>
  <c r="I95" i="429"/>
  <c r="I93" i="429"/>
  <c r="I91" i="429"/>
  <c r="I89" i="429"/>
  <c r="I87" i="429"/>
  <c r="I85" i="429"/>
  <c r="I71" i="429"/>
  <c r="I69" i="429"/>
  <c r="I84" i="429"/>
  <c r="I83" i="429"/>
  <c r="I81" i="429"/>
  <c r="I59" i="429"/>
  <c r="I57" i="429"/>
  <c r="I55" i="429"/>
  <c r="I53" i="429"/>
  <c r="I51" i="429"/>
  <c r="I41" i="429"/>
  <c r="I39" i="429"/>
  <c r="I29" i="429"/>
  <c r="I26" i="429"/>
  <c r="I24" i="429"/>
  <c r="I22" i="429"/>
  <c r="I20" i="429"/>
  <c r="I18" i="429"/>
  <c r="I16" i="429"/>
  <c r="I14" i="429"/>
  <c r="I102" i="429"/>
  <c r="I77" i="429"/>
  <c r="I32" i="429"/>
  <c r="I17" i="429"/>
  <c r="I13" i="429"/>
  <c r="I128" i="429"/>
  <c r="I126" i="429"/>
  <c r="I124" i="429"/>
  <c r="I122" i="429"/>
  <c r="I120" i="429"/>
  <c r="I118" i="429"/>
  <c r="I116" i="429"/>
  <c r="I114" i="429"/>
  <c r="I112" i="429"/>
  <c r="I110" i="429"/>
  <c r="I108" i="429"/>
  <c r="I106" i="429"/>
  <c r="I104" i="429"/>
  <c r="I100" i="429"/>
  <c r="I98" i="429"/>
  <c r="I96" i="429"/>
  <c r="I94" i="429"/>
  <c r="I92" i="429"/>
  <c r="I90" i="429"/>
  <c r="I88" i="429"/>
  <c r="I86" i="429"/>
  <c r="I72" i="429"/>
  <c r="I70" i="429"/>
  <c r="I68" i="429"/>
  <c r="I28" i="429"/>
  <c r="I79" i="429"/>
  <c r="I75" i="429"/>
  <c r="I73" i="429"/>
  <c r="I67" i="429"/>
  <c r="I64" i="429"/>
  <c r="I62" i="429"/>
  <c r="I60" i="429"/>
  <c r="I58" i="429"/>
  <c r="I56" i="429"/>
  <c r="I54" i="429"/>
  <c r="I52" i="429"/>
  <c r="I50" i="429"/>
  <c r="I48" i="429"/>
  <c r="I46" i="429"/>
  <c r="I44" i="429"/>
  <c r="I42" i="429"/>
  <c r="I38" i="429"/>
  <c r="I36" i="429"/>
  <c r="I34" i="429"/>
  <c r="I30" i="429"/>
  <c r="I27" i="429"/>
  <c r="I25" i="429"/>
  <c r="I23" i="429"/>
  <c r="I21" i="429"/>
  <c r="I19" i="429"/>
  <c r="I15" i="429"/>
  <c r="I11" i="429"/>
  <c r="I7" i="429"/>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G55" i="1" l="1"/>
  <c r="C36" i="1"/>
  <c r="D58" i="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D29"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<sst xmlns="http://schemas.openxmlformats.org/spreadsheetml/2006/main" count="11853" uniqueCount="484">
  <si>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</si>
  <si>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</si>
  <si>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</si>
  <si>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</si>
  <si>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</si>
  <si>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</si>
  <si>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</si>
  <si>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</si>
  <si>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</si>
  <si>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</si>
  <si>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</si>
  <si>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</si>
  <si>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</si>
  <si>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</si>
  <si>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</si>
  <si>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</si>
  <si>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</si>
  <si>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</si>
  <si>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</si>
  <si>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</si>
  <si>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</si>
  <si>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</si>
  <si>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</si>
  <si>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</si>
  <si>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</si>
  <si>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</si>
  <si>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</si>
  <si>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</si>
  <si>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</si>
  <si>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</si>
  <si>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</si>
  <si>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</si>
  <si>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</si>
  <si>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</si>
  <si>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</si>
  <si>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</si>
  <si>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</si>
  <si>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</si>
  <si>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</si>
  <si>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</si>
  <si>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</si>
  <si>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</si>
  <si>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</si>
  <si>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</si>
  <si>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</si>
  <si>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</si>
  <si>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</si>
  <si>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</si>
  <si>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</si>
  <si>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</si>
  <si>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</si>
  <si>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</si>
  <si>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</si>
  <si>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</si>
  <si>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</si>
  <si>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</si>
  <si>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</si>
  <si>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</si>
  <si>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</si>
  <si>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</si>
  <si>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</si>
  <si>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</si>
  <si>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</si>
  <si>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</si>
  <si>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</si>
  <si>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</si>
  <si>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</si>
  <si>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</si>
  <si>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</si>
  <si>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</si>
  <si>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</si>
  <si>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</si>
  <si>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</si>
  <si>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</si>
  <si>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</si>
  <si>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</si>
  <si>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</si>
  <si>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</si>
  <si>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</si>
  <si>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</si>
  <si>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</si>
  <si>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</si>
  <si>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</si>
  <si>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</si>
  <si>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BrownS</t>
  </si>
  <si>
    <t>Dunning</t>
  </si>
  <si>
    <t>Harlow</t>
  </si>
  <si>
    <t>Mayer</t>
  </si>
  <si>
    <t>Mitchell</t>
  </si>
  <si>
    <t>MollJ</t>
  </si>
  <si>
    <t>FreedleR</t>
  </si>
  <si>
    <t>JohonnetM</t>
  </si>
  <si>
    <t>Estate Landscaping</t>
  </si>
  <si>
    <t>BolquesA</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</si>
  <si>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</si>
  <si>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</si>
  <si>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</si>
  <si>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</si>
  <si>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</si>
  <si>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</si>
  <si>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</si>
  <si>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</si>
  <si>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</si>
  <si>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</si>
  <si>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</si>
  <si>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</si>
  <si>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</si>
  <si>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</si>
  <si>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</si>
  <si>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</si>
  <si>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</si>
  <si>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</si>
  <si>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</si>
  <si>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</si>
  <si>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</si>
  <si>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</si>
  <si>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</si>
  <si>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</si>
  <si>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</si>
  <si>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</si>
  <si>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RickettsG</t>
  </si>
  <si>
    <t>DubelK</t>
  </si>
  <si>
    <t>Change in Intention to Use Practice  AFTER Training vs Use BEFORE Training</t>
  </si>
  <si>
    <t>Sometimes</t>
  </si>
  <si>
    <t>SanchezT</t>
  </si>
  <si>
    <t>TancigM</t>
  </si>
  <si>
    <t>MarekA</t>
  </si>
  <si>
    <t>FreemanT</t>
  </si>
  <si>
    <t>SchelbJ</t>
  </si>
  <si>
    <t>MedinaO</t>
  </si>
  <si>
    <t>BeckfordM</t>
  </si>
  <si>
    <t>Deans Services</t>
  </si>
  <si>
    <t>GoodielY</t>
  </si>
  <si>
    <t>SamuelN</t>
  </si>
  <si>
    <t>Alachua</t>
  </si>
  <si>
    <t>English</t>
  </si>
  <si>
    <t>Brevard</t>
  </si>
  <si>
    <t>Broward</t>
  </si>
  <si>
    <t>Spanish</t>
  </si>
  <si>
    <t>Charlotte</t>
  </si>
  <si>
    <t>Collier</t>
  </si>
  <si>
    <t>MoffisB</t>
  </si>
  <si>
    <t>Lake</t>
  </si>
  <si>
    <t>Lee</t>
  </si>
  <si>
    <t>Leon</t>
  </si>
  <si>
    <t>Marion</t>
  </si>
  <si>
    <t>Miami-Dade</t>
  </si>
  <si>
    <t>Monroe</t>
  </si>
  <si>
    <t>Okaloosa</t>
  </si>
  <si>
    <t>Orange</t>
  </si>
  <si>
    <t>Osceola</t>
  </si>
  <si>
    <t>Pasco</t>
  </si>
  <si>
    <t>Polk</t>
  </si>
  <si>
    <t>Sarasota</t>
  </si>
  <si>
    <t>St. Johns</t>
  </si>
  <si>
    <t>St. Lucie</t>
  </si>
  <si>
    <t>Sumter</t>
  </si>
  <si>
    <t>GI-BMP Training - Summary of Class Evaluation/Survey Responses November 2020 - October 2021</t>
  </si>
  <si>
    <t>NewtonA</t>
  </si>
  <si>
    <t>Eastern Florida State College</t>
  </si>
  <si>
    <t>WellsB</t>
  </si>
  <si>
    <t>CastroD</t>
  </si>
  <si>
    <t>PeraltaC</t>
  </si>
  <si>
    <t>Columbia</t>
  </si>
  <si>
    <t>Leonard-MularzM</t>
  </si>
  <si>
    <t>WootenH</t>
  </si>
  <si>
    <t>StumpK</t>
  </si>
  <si>
    <t>SchallB</t>
  </si>
  <si>
    <t>Sarasota Corrections Services</t>
  </si>
  <si>
    <t>StrangeL</t>
  </si>
  <si>
    <t>Taylor</t>
  </si>
  <si>
    <t>Jefferson Co Correctional</t>
  </si>
  <si>
    <t>CEPRA Landscaping</t>
  </si>
  <si>
    <t>DiazM</t>
  </si>
  <si>
    <t>City Green Environmental</t>
  </si>
  <si>
    <t>FAMU - Gadsden</t>
  </si>
  <si>
    <t>Santella</t>
  </si>
  <si>
    <t>Florida Irrigation Supply</t>
  </si>
  <si>
    <t>Jefferson Correctional</t>
  </si>
  <si>
    <t>Martin Co Correctional Institution</t>
  </si>
  <si>
    <t>Pine Lake Company</t>
  </si>
  <si>
    <t>Safari Termite &amp; Pest Control</t>
  </si>
  <si>
    <t>UF-IFAS-Blue Landscape</t>
  </si>
  <si>
    <t>UF-IFAS-Crawford Landscape</t>
  </si>
  <si>
    <t>CelestinM</t>
  </si>
  <si>
    <t>UF-IFAS-Mainscape Inc</t>
  </si>
  <si>
    <t>UF-IFAS-Polk County</t>
  </si>
  <si>
    <t>Unaffiliated Volunteer</t>
  </si>
  <si>
    <t>Green Industries Best Management Practices (GI-BMP) Training - Summary of Class Evaluation/Survey Responses</t>
  </si>
  <si>
    <t>County or Organization</t>
  </si>
  <si>
    <t>Class Date</t>
  </si>
  <si>
    <t>Lead Instructor</t>
  </si>
  <si>
    <t>Broward County Extension</t>
  </si>
  <si>
    <t>"Other" description:</t>
  </si>
  <si>
    <t>Tree Services</t>
  </si>
  <si>
    <t>2a_</t>
  </si>
  <si>
    <t>2b_</t>
  </si>
  <si>
    <t>2c_</t>
  </si>
  <si>
    <t>2d_</t>
  </si>
  <si>
    <t>2e_</t>
  </si>
  <si>
    <t>2f_</t>
  </si>
  <si>
    <t>2g_</t>
  </si>
  <si>
    <t>2h_</t>
  </si>
  <si>
    <t>2i_</t>
  </si>
  <si>
    <t>Comments</t>
  </si>
  <si>
    <t>The Course was Great!</t>
  </si>
  <si>
    <t>Thank you!</t>
  </si>
  <si>
    <t>Great class waiting on info do do my testing so need code Luis Sanchez</t>
  </si>
  <si>
    <t>Great job from all the speakers…</t>
  </si>
  <si>
    <t>Collier County Extension</t>
  </si>
  <si>
    <t>did not specify</t>
  </si>
  <si>
    <t>not employed</t>
  </si>
  <si>
    <t>Great class. Great information.  Mr Peralta great organizer</t>
  </si>
  <si>
    <t>Charlotte County Extension</t>
  </si>
  <si>
    <t>Marion County Extension</t>
  </si>
  <si>
    <t>Great information! Will use these practices daily</t>
  </si>
  <si>
    <t>Grreat session.  Very Informational</t>
  </si>
  <si>
    <t>Garden Certer</t>
  </si>
  <si>
    <t>Garden Center</t>
  </si>
  <si>
    <t>Miami-Dade County Extension</t>
  </si>
  <si>
    <t>c</t>
  </si>
  <si>
    <t>muy buena la clase</t>
  </si>
  <si>
    <t>Sarasota County Extension</t>
  </si>
  <si>
    <t>Sarasota Correctional</t>
  </si>
  <si>
    <t>The instructor of the class was very helpful . She did a great job at answering all the questions that the participants had .</t>
  </si>
  <si>
    <t>great teacher</t>
  </si>
  <si>
    <t>Polk County Extension</t>
  </si>
  <si>
    <t>p</t>
  </si>
  <si>
    <t>Job well done</t>
  </si>
  <si>
    <t>Monroe County Extension</t>
  </si>
  <si>
    <t>MGV</t>
  </si>
  <si>
    <t>Master Gardener</t>
  </si>
  <si>
    <t>Good Job, Thank you</t>
  </si>
  <si>
    <t>I would like to suggest teachers do not read the slides….. there is much to discuss and share - I retook the course by rewatching the sections online today …. The time would have been better spent with more effective instructors talking about more scenarios etc…. (My opinion)</t>
  </si>
  <si>
    <t>As a Master Gardener I knew a lot about the issues and treatments, but I gained more familiarity and understanding of it all with this presentation.</t>
  </si>
  <si>
    <t>I learned a lot today about the mathematics of using fertilizer for the square footage of the properties</t>
  </si>
  <si>
    <t>since ZOOM looks to be the standard for Continuing Education, I would ask that communications regarding the "How to's" for registration and access to the classroom become a little more succinct or use a Larger Font with a Step 1 through X format. It may just be my field crew or its age vs technology challenge, but the multistep process for Zoom Registration and then the GI-BMP Office Registration being included in the same email has created confusion. Also, I am not sure I would give people a choice on taking the test. Its a communication roadblock. I had guys that I told them that they need to recertify (take test) but instead only did the CEU. I am really not sure how big a deal that is, but it was an experience we had. Now that I have sit through the Zoom presentation, I can more accurately give instructions to future employees who need the Limited Fert Applicator Licence along with the BMP Certificate. Thank you for your time and for a great class!</t>
  </si>
  <si>
    <t>Great Training! Thank you!!!!</t>
  </si>
  <si>
    <t>Taylor County Extension</t>
  </si>
  <si>
    <t>Ireally enjoyed the class.  Thank you for this opportunity.  I appreciate the time &amp; effort that your team put into this event!</t>
  </si>
  <si>
    <t>This classs informed me that I was doing a few things the wrong way and I can now correct myself</t>
  </si>
  <si>
    <t>I think this was a very informative course.  And thank the Instructors for their time to educate us about this subject.</t>
  </si>
  <si>
    <t>Need to incorporate breaks to increase student participate retainment of material.  All presenters were knowledgeable and used different methods of presentation.  Thanks</t>
  </si>
  <si>
    <t>The Instructors were great and made the material fun and easy to learn</t>
  </si>
  <si>
    <t>I learned a great deal of useful information. I really liked the class</t>
  </si>
  <si>
    <t>There was a lot of inforamtion I did not know that I did learn today.</t>
  </si>
  <si>
    <t>Copy of the slides.  More time for class</t>
  </si>
  <si>
    <t>I really enjoyed the class. I believe it will go really well with my waste water management course that I am taking</t>
  </si>
  <si>
    <t>TorreyD</t>
  </si>
  <si>
    <t>Training was very informative and useful, thank you very much</t>
  </si>
  <si>
    <t>I'm bothered and I really don't understand something. With all the bad publicity, litigation and targeting of Bayer regarding RoundUp/Glyphosate use, the huge non-Hodgkin's cancer jury awards and now, recently with Bayer's decision to pull RU from the market by 2023, why in the world doesn't the FL/GI BMP's class take more time to go over the proper application and use of RoundUp??! Landscapers are being directly confronted by rabid activists about what and how they are spraying. I have to say in many cases, with good reason. I've seen the majority spraying under full tank pressure with a wide stream like it's a damn FIRE HOSE! I can see the airborne mist travelling from way across the street while driving in my truck on the opposite side of the street! Not only that but applying in the rain too or with imminent rainclouds over head. I bet every one of those guys from those companies are not certified or in the least bit educated and I doubt even bothered to read the label off the Glyphosate jug or bottle!! On top of that not a single piece of PPE can be found even with a federal search warrant. You know, there is hardly no one enforcing certification or training compliance for 98% of those who are in fact spraying. No one is ever concerned about being fined or caught by a state official either. It's irresponsible. Don't wait until some responsible landscaper finally 'sees the light' decides to pay the costs or spend the time to go thru LCLM. Employees of commercial landscape companies have no incentive to learn or be certified under the current structure. For entertainment purposes, I have approached some actively spraying and have asked, "Have you ever taken a BMP class?" They stare and look at me very puzzled as if I'm talking some ancient, long lost foreign language. It's funny at first but that gets old real fast once you realized how extensive the problem really is. I know the lawn and landscape industry has a very low threshold for entry but If the extension service is not teaching this, who will??! I'm all in favor of education over regulation but I know there is some very strong job security for anyone hired by the state to enforce the current laws. I'd love to have someone call me about this regarding making the necessary industry wide changes in the state of Florida. You'll get NO apologies from me about being so long on this soapbox. Thanks, Rob Kocol (407) 797-6724</t>
  </si>
  <si>
    <t>The training was very informative, thank you very much,</t>
  </si>
  <si>
    <t>Design Build</t>
  </si>
  <si>
    <t>Consulting Arborist</t>
  </si>
  <si>
    <t>Grreat class! Outstanding Instructors!</t>
  </si>
  <si>
    <t>Seguir ensenand  para que nuestro medio ambiente mejorep</t>
  </si>
  <si>
    <t>Excelentop</t>
  </si>
  <si>
    <t>Excelente</t>
  </si>
  <si>
    <t>y</t>
  </si>
  <si>
    <t>Exellent presentation and interactive components with participants</t>
  </si>
  <si>
    <t>Great class! Great Instructors!</t>
  </si>
  <si>
    <t>Thank you for this knowledge and opportunity to learn! Also to be a more effective keeper of our world and state</t>
  </si>
  <si>
    <t>St. Johns County Extension</t>
  </si>
  <si>
    <t>Terra and other speakers were very helpful and articulate!</t>
  </si>
  <si>
    <t>Strange</t>
  </si>
  <si>
    <t>This was a great class to take!</t>
  </si>
  <si>
    <t>St. Lucie County Extension</t>
  </si>
  <si>
    <t>Nursery</t>
  </si>
  <si>
    <t>Cuatro de las anteriores - 4 of above</t>
  </si>
  <si>
    <t>wholesale nursery</t>
  </si>
  <si>
    <t>Excelente curso, excelente profesor, muy buenos invitados.</t>
  </si>
  <si>
    <t>Fue una excelente clase</t>
  </si>
  <si>
    <t>Low volume on last pesticide video</t>
  </si>
  <si>
    <t>The class taught things I didn't know, but now will know,  Low volume in last pesticide video</t>
  </si>
  <si>
    <t>Thank you for the class today and the lessions.  Low volume on last pesticide video</t>
  </si>
  <si>
    <t>Very helpful.  Thank you very much.  Low volume on last pesticide video</t>
  </si>
  <si>
    <t>Todos los maestros, mostraron, mucho conocimiento y se explicación nuy bien y todo estubo muy bien coordinado gracias a Cesar.  Que nos ayudo mucho.  Bajo volumen en el último video de pesticidas</t>
  </si>
  <si>
    <t>Thank you for your time.  Low volume in last perticide video</t>
  </si>
  <si>
    <t>Low volume on last perticide video</t>
  </si>
  <si>
    <t>Lee County Extension</t>
  </si>
  <si>
    <t>Unemployed</t>
  </si>
  <si>
    <t>Osceola County Extension</t>
  </si>
  <si>
    <t>Landscaping</t>
  </si>
  <si>
    <t>Excellent class. It was very informative</t>
  </si>
  <si>
    <t>Okaloosa County Extension</t>
  </si>
  <si>
    <t>Very good Trainer.  Learned a lot</t>
  </si>
  <si>
    <t>Leon County Extension</t>
  </si>
  <si>
    <t>Good Presentation</t>
  </si>
  <si>
    <t>Well organized and presented</t>
  </si>
  <si>
    <t>Good teacher</t>
  </si>
  <si>
    <t>not specified</t>
  </si>
  <si>
    <t>Meparecio muy intersante, aprendi mucho sobrel USO fertilizante como tambien aprendifue mayor parte del suclo de la Florida es arenoso y tambien que mayor parte del suclo esta compuesto por forforo como tambien aprendi mucho.  Sobre el trabajo que hace la irrigacion ya que es una parte fundamental ya que el buen trabajo del tecnico de la irrigacion previene las enfermedades y playa del cesped.  Inclusive el uso fertilizance ayuda a que no se expande la hiervas malas</t>
  </si>
  <si>
    <t>El personal es muy califiado</t>
  </si>
  <si>
    <t>La Clase enespanol</t>
  </si>
  <si>
    <t>la clase enexpanol es buena</t>
  </si>
  <si>
    <t>Ceaser is the best speaker today,  Best explained,  Best understood</t>
  </si>
  <si>
    <t>Todo esta muy bien</t>
  </si>
  <si>
    <t>Exelente clase</t>
  </si>
  <si>
    <t>Very informative instructor.  Kept things interesting and fun</t>
  </si>
  <si>
    <t>Pinellas Tech College</t>
  </si>
  <si>
    <t>I am a student intern with UF, so much of this is not 100% applicable, but I can think about these things where I live and potentially in where I work.</t>
  </si>
  <si>
    <t>Great Class</t>
  </si>
  <si>
    <t>Amanda is a top notch instructor</t>
  </si>
  <si>
    <t>Very good session. Let's do it in person next time!</t>
  </si>
  <si>
    <t>Excellent instructors and curriculum. Keep it up and maybe add the CPO class?</t>
  </si>
  <si>
    <t>co</t>
  </si>
  <si>
    <t>el entrenamiento nos refresca los conocimientos y nos mantiene al dia con las nuevas ordenanzas</t>
  </si>
  <si>
    <t>Muy buenos las personas que dictaron los diferente modulos. Henry muy profesional como siempre</t>
  </si>
  <si>
    <t>Martin County Extension</t>
  </si>
  <si>
    <t>Martin Correctional</t>
  </si>
  <si>
    <t>I see things completely different now and when I get home myy lawn will be great</t>
  </si>
  <si>
    <t>The class was well taught.  I was impressed by the knowledge imported</t>
  </si>
  <si>
    <t>Very Valuable</t>
  </si>
  <si>
    <t>Learned a great deal about our water and what not to do and what to do. Thank You</t>
  </si>
  <si>
    <t>Brevard County Extension</t>
  </si>
  <si>
    <t>Thank you for the information. It will be beneficial for my volunteer work</t>
  </si>
  <si>
    <t>GarcesM</t>
  </si>
  <si>
    <t>Fantastic Instructor.  Very Knowledgeable &amp; thorough</t>
  </si>
  <si>
    <t>Lake County Extension</t>
  </si>
  <si>
    <t>Interior Landscape</t>
  </si>
  <si>
    <t>Interior Plant Svc</t>
  </si>
  <si>
    <t>Alachua County Extension</t>
  </si>
  <si>
    <t>great class, lots of useful info and a great refresher</t>
  </si>
  <si>
    <t>Pasco County Extension</t>
  </si>
  <si>
    <t>School Board</t>
  </si>
  <si>
    <t>School</t>
  </si>
  <si>
    <t>Geat Intro to Florida Landscaping issues &amp; Best Practices.  Thank you</t>
  </si>
  <si>
    <t>Thank You ! Learned a lot!</t>
  </si>
  <si>
    <t>Highly recommend</t>
  </si>
  <si>
    <t>This program was very helpful andjam packed full of useful information.  I enjoyed both of our instructors</t>
  </si>
  <si>
    <t>Great job educating us!  Thank you</t>
  </si>
  <si>
    <t>Distribution</t>
  </si>
  <si>
    <t>Great training, continue to offer and improve upon.</t>
  </si>
  <si>
    <t>Great class</t>
  </si>
  <si>
    <t>Great class, great instructors.</t>
  </si>
  <si>
    <t>Love doing this online!!</t>
  </si>
  <si>
    <t>Orange County Extension</t>
  </si>
  <si>
    <t>Jerry Barnette 1208 Lee ST. LOt 146 Leesburg Fl 34748 Patricia Barnette same address need CEU's</t>
  </si>
  <si>
    <t>Super informative. Thanks to all.</t>
  </si>
  <si>
    <t>was very informative and educational. thank you for your time</t>
  </si>
  <si>
    <t>thank you</t>
  </si>
  <si>
    <t>as always...great presentations and this is the way i renew my CEU's annually for it is a bargan and I actually learn</t>
  </si>
  <si>
    <t>I took the course for CEUs so I'm lucky that I receive this information regularly with continuing education.</t>
  </si>
  <si>
    <t>Landscape Construction</t>
  </si>
  <si>
    <t>Tree Farm</t>
  </si>
  <si>
    <t>Landscape</t>
  </si>
  <si>
    <t>Will do more research and study’s on IPM</t>
  </si>
  <si>
    <t>Mr Mayer and the guest teachers were very knowledgeable and agreeable. Thank you for your professionalism and time.</t>
  </si>
  <si>
    <t>Trees</t>
  </si>
  <si>
    <t>Arborist</t>
  </si>
  <si>
    <t>Landscape Contractor</t>
  </si>
  <si>
    <t>Muy Buena</t>
  </si>
  <si>
    <t>Buena clase que dieron</t>
  </si>
  <si>
    <t>me gusto!! Porque me va ayudar en m trabajo y mi quturo!!</t>
  </si>
  <si>
    <t>Ne ayudo oara saber que turor quimrcos en el suero se va al agoo y afeda los onimates que abitan ahy</t>
  </si>
  <si>
    <t>Megusto las clases y ensenanzas que nos dieron gracias</t>
  </si>
  <si>
    <t>Realmenta me siento satifecho de realizar este curso que esta relacionado con mi nuevo trabajo quieco qpcendes mucha cosas mas sodre fertilizanhtes y como colocar todas las quimicos para las plantas tarmbien todo lo relacionado con sistama de rigacion doy las gracias esta inuitacion a este buen curso</t>
  </si>
  <si>
    <t>Me gusto lacomida</t>
  </si>
  <si>
    <t>Hillsborough County Extension</t>
  </si>
  <si>
    <t>HaddockS</t>
  </si>
  <si>
    <t>Columbia County Extension</t>
  </si>
  <si>
    <t>I cheated that I didn't get a donut</t>
  </si>
  <si>
    <t>The information is very relevant to our industry everyday tasks.</t>
  </si>
  <si>
    <t>thanks for all the information.</t>
  </si>
  <si>
    <t>thank you for all your time</t>
  </si>
  <si>
    <t>Self Employed</t>
  </si>
  <si>
    <t>Thank you very much for the class and the resources!</t>
  </si>
  <si>
    <t>Excellente trabajo por parte de los intructores. Gracias</t>
  </si>
  <si>
    <t>Gracias por educarnos</t>
  </si>
  <si>
    <t>Muy bueno este seminario para refrescar la mente, un 10 para los que impartieron el seminario</t>
  </si>
  <si>
    <t>Sumter County Extension</t>
  </si>
  <si>
    <t>Excellent service and great source of information</t>
  </si>
  <si>
    <t>Student</t>
  </si>
  <si>
    <t>Airport</t>
  </si>
  <si>
    <t>Peralta</t>
  </si>
  <si>
    <t>Landscape Mant &amp; Irrigation</t>
  </si>
  <si>
    <t>Amanda's a good speaker</t>
  </si>
  <si>
    <t>Private Consulting Arborist</t>
  </si>
  <si>
    <t>Thank you for the the knowledge</t>
  </si>
  <si>
    <t>It was very knowledgeable, topics we went over I never thought were that important in the work field. I can now apply them and teach others to also to ensure our job is done in the correct way possible.</t>
  </si>
  <si>
    <t>Please send the links to the appropriate ZOOM entrance for class and for the worksheets more clearly. I received many links but most were for registration. It was difficult to find the zoom link and I still do not know where the worksheet download links were sent. otherwise, good job!</t>
  </si>
  <si>
    <t>To me , this course has been very useful to clear many doubts I had about fertilizers</t>
  </si>
  <si>
    <t>Great class, easy to understand.  Thanks</t>
  </si>
  <si>
    <t>More videos could be more educative.  Great lecturer.  Thanks</t>
  </si>
  <si>
    <t>Fert/chem distribution</t>
  </si>
  <si>
    <t>Outstanding knowledgeable Instructor / class should be mandatory for all store owners</t>
  </si>
  <si>
    <t>UF/IFAS-Crawford Landscape</t>
  </si>
  <si>
    <t>BrowardCountyExt_10-20-21</t>
  </si>
  <si>
    <t>CollierCountyExt_10-20-21</t>
  </si>
  <si>
    <t>CharlotteCountyExt_10-19-21</t>
  </si>
  <si>
    <t>MarionCountyExt_10-19-21</t>
  </si>
  <si>
    <t>DeansServices_10-06-21</t>
  </si>
  <si>
    <t>EasternFloridaStateCol_10-04-21</t>
  </si>
  <si>
    <t>CharlotteCountyExt_09-23-21</t>
  </si>
  <si>
    <t>SarasotaCountyExt_10-05-21</t>
  </si>
  <si>
    <t>PolkCountyExt_09-22-21</t>
  </si>
  <si>
    <t>Miami-DadeCountyExt_09-10-21</t>
  </si>
  <si>
    <t>MonroeCountyExt_09-10-21</t>
  </si>
  <si>
    <t>TaylorCountyExt_09-09-21</t>
  </si>
  <si>
    <t>TaylorCountyExt_09-02-21</t>
  </si>
  <si>
    <t>BrowardCountyExt_08-25-21</t>
  </si>
  <si>
    <t>MarionCountyExt_08-19-21</t>
  </si>
  <si>
    <t>CollierCountyExt_08-18-21</t>
  </si>
  <si>
    <t>TaylorCountyExt_08-26-21</t>
  </si>
  <si>
    <t>St.JohnsCountyExt_08-23-21</t>
  </si>
  <si>
    <t>TaylorCountyExt_08-19-21</t>
  </si>
  <si>
    <t>St.LucieCountyExt_08-11-21</t>
  </si>
  <si>
    <t>Miami-DadeCountyExt_08-05-21</t>
  </si>
  <si>
    <t>LeeCountyExt_07-28-21</t>
  </si>
  <si>
    <t>OsceolaCountyExt_07-20-21</t>
  </si>
  <si>
    <t>Miami-DadeCountyExt_07-08-21</t>
  </si>
  <si>
    <t>OkaloosaCoExt-BryanPest_7-14-21</t>
  </si>
  <si>
    <t>LeonCountyExt_06-29-21</t>
  </si>
  <si>
    <t>CollierCountyExt_06-30-21</t>
  </si>
  <si>
    <t>DeansServices_06-23-21</t>
  </si>
  <si>
    <t>MarionCountyExt_06-17-21</t>
  </si>
  <si>
    <t>CharlotteCountyExt_06-16-21</t>
  </si>
  <si>
    <t>BrowardCountyExt_06-18-21</t>
  </si>
  <si>
    <t>Miami-DadeCountyExt_06-04-21</t>
  </si>
  <si>
    <t>BrevardCountyExt_05-28-21</t>
  </si>
  <si>
    <t>CollierCountyExt_05-27-21</t>
  </si>
  <si>
    <t>CEPRALandscaping-SP_05-21-21</t>
  </si>
  <si>
    <t>CEPRALandscaping_05-21-21</t>
  </si>
  <si>
    <t>PolkCountyExt_05-19-21</t>
  </si>
  <si>
    <t>LakeCountyExt_05-14-21</t>
  </si>
  <si>
    <t>OsceolaCountyExt_05-18-21</t>
  </si>
  <si>
    <t>AlachuaCountyExt_05-12-21</t>
  </si>
  <si>
    <t>CharlotteCountyExt_05-12-21</t>
  </si>
  <si>
    <t>PascoCountyExt_04-30-21</t>
  </si>
  <si>
    <t>CityGreenEnvironmental_04-27-21</t>
  </si>
  <si>
    <t>UF-IFAS-MainscapeInc_04-29-21</t>
  </si>
  <si>
    <t>MarionCountyExt_04-20-21</t>
  </si>
  <si>
    <t>BrowardCountyExt_04-23-21</t>
  </si>
  <si>
    <t>OrangeCountyExt_04-22-21</t>
  </si>
  <si>
    <t>UF-IFAS-PineLakeCo_04-16-21</t>
  </si>
  <si>
    <t>Florida Irr Supply_04-15-21</t>
  </si>
  <si>
    <t>CharlotteCountyExt_04-14-21</t>
  </si>
  <si>
    <t>Miami-DadeCountyExt_04-14-21</t>
  </si>
  <si>
    <t>EstateLandscaping_04-10-21</t>
  </si>
  <si>
    <t>CharlotteCountyExt_03-30-21</t>
  </si>
  <si>
    <t>UF-IFAS-PolkCounty_04-08-21</t>
  </si>
  <si>
    <t>BrowardCountyExt_02-26-21</t>
  </si>
  <si>
    <t>CollierCountyExt_03-25-21</t>
  </si>
  <si>
    <t>HillsboroughCountyExt_03-02-21</t>
  </si>
  <si>
    <t>EstateLandscaping_03-20-21</t>
  </si>
  <si>
    <t>ColumbiaCountyExt_03-16-21</t>
  </si>
  <si>
    <t>OsceolaCountyExt_03-11-21</t>
  </si>
  <si>
    <t>FAMU-Gadsden_03-09-21</t>
  </si>
  <si>
    <t>Miami-DadeCountyExt_03-05-21</t>
  </si>
  <si>
    <t>SumterCountyExt_02-25-21</t>
  </si>
  <si>
    <t>EasternFloridaStateCol_02-27-21</t>
  </si>
  <si>
    <t>CharlotteCountyExt_02-17-21</t>
  </si>
  <si>
    <t>CollierCountyExt_02-18-21</t>
  </si>
  <si>
    <t>MarionCountyExt_02-10-21</t>
  </si>
  <si>
    <t>Miami-DadeCountyExt_02-05-21</t>
  </si>
  <si>
    <t>CharlotteCountyExt_01-27-21</t>
  </si>
  <si>
    <t>UnaffiliatedVolunteer_01-28-21</t>
  </si>
  <si>
    <t>OkaloosaCountyExt_01-21-21</t>
  </si>
  <si>
    <t>UF-IFAS_Crawford_01-15-21</t>
  </si>
  <si>
    <t>SafariTermite&amp;PestCont_01-06-21</t>
  </si>
  <si>
    <t>UF-IFAS-Blue Landscape_08-03-21</t>
  </si>
  <si>
    <t>Great instructors. Thank you!</t>
  </si>
  <si>
    <t>great training thank you!</t>
  </si>
  <si>
    <t>great class, tons of information!</t>
  </si>
  <si>
    <t>Plant Nursery</t>
  </si>
  <si>
    <t>Great class. Thanks</t>
  </si>
  <si>
    <t>Was a great class!!! Thanks</t>
  </si>
  <si>
    <t>Thank you. All instructors were great, very knowledgeable, professional and conveyed the information in a clear concise manner.</t>
  </si>
  <si>
    <t>Botanical Center</t>
  </si>
  <si>
    <t>todo de gran ayuda</t>
  </si>
  <si>
    <t>Muchas gracias me ayudo mucho aunque tengo experinsia si pera es bueno seguir aprendiendo</t>
  </si>
  <si>
    <t>Excelentes conferenciantes …</t>
  </si>
  <si>
    <t>Great communication and ample time to follow along and ask questions</t>
  </si>
  <si>
    <t>BrowardCountyExt_11-20-20</t>
  </si>
  <si>
    <t>CollierCountyExt_12-01-20</t>
  </si>
  <si>
    <t>EasternFloridaStateCol_12-09-20</t>
  </si>
  <si>
    <t>OrangeCountyExt_12-10-20</t>
  </si>
  <si>
    <t>OsceolaCountyExt_12-03-20</t>
  </si>
  <si>
    <t>PolkCountyExt_12-16-20</t>
  </si>
  <si>
    <t>Hillsborough</t>
  </si>
  <si>
    <t>Martin</t>
  </si>
  <si>
    <t>MartinCoCorrectional_06-03-21</t>
  </si>
  <si>
    <t>Miami-DadeCountyExt_10-07-21</t>
  </si>
  <si>
    <t>UF-IFAS-Pine Lake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</si>
</sst>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37">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0" xfId="2" applyFill="1"/>
    <xf numFmtId="0" fontId="4" fillId="0" borderId="0" xfId="2" applyFont="1" applyAlignment="1">
      <alignment horizontal="left" vertical="top" wrapText="1"/>
    </xf>
    <xf numFmtId="0" fontId="1" fillId="0" borderId="0" xfId="2" applyAlignment="1">
      <alignment vertical="top"/>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9" fontId="7" fillId="0" borderId="0" xfId="4" applyFont="1" applyFill="1" applyAlignment="1">
      <alignment vertical="top"/>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Alignment="1">
      <alignment horizontal="center" wrapText="1"/>
    </xf>
    <xf numFmtId="49" fontId="5" fillId="0" borderId="0" xfId="2" quotePrefix="1" applyNumberFormat="1" applyFont="1" applyAlignment="1">
      <alignment horizontal="center" wrapText="1"/>
    </xf>
    <xf numFmtId="0" fontId="12" fillId="0" borderId="0" xfId="2" applyFont="1" applyAlignment="1">
      <alignment horizontal="center" wrapText="1"/>
    </xf>
    <xf numFmtId="0" fontId="10" fillId="0" borderId="8" xfId="2" applyFont="1" applyBorder="1" applyAlignment="1">
      <alignment horizontal="center"/>
    </xf>
    <xf numFmtId="49" fontId="12" fillId="0" borderId="0" xfId="2" quotePrefix="1" applyNumberFormat="1" applyFont="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Alignment="1">
      <alignment horizontal="center" vertical="center"/>
    </xf>
    <xf numFmtId="0" fontId="7" fillId="2" borderId="0" xfId="2" applyFont="1" applyFill="1" applyAlignment="1">
      <alignment horizontal="center" vertical="center"/>
    </xf>
    <xf numFmtId="0" fontId="7"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10" fillId="0" borderId="5" xfId="2" applyFont="1" applyBorder="1" applyAlignment="1">
      <alignment horizontal="center" vertical="top"/>
    </xf>
    <xf numFmtId="14" fontId="1" fillId="0" borderId="0" xfId="2" applyNumberFormat="1" applyFill="1"/>
    <xf numFmtId="0" fontId="4" fillId="0" borderId="0" xfId="2" applyFont="1" applyFill="1"/>
    <xf numFmtId="0" fontId="3" fillId="0" borderId="0" xfId="2" applyFont="1" applyFill="1"/>
    <xf numFmtId="0" fontId="16" fillId="0" borderId="0" xfId="2" applyFont="1" applyFill="1"/>
    <xf numFmtId="0" fontId="1" fillId="0" borderId="0" xfId="2" applyFont="1" applyFill="1"/>
    <xf numFmtId="0" fontId="1" fillId="0" borderId="0" xfId="2" applyFill="1" applyAlignment="1">
      <alignment horizontal="left"/>
    </xf>
    <xf numFmtId="0" fontId="4" fillId="0" borderId="0" xfId="0" applyFont="1" applyAlignment="1">
      <alignment horizontal="left" vertical="top" wrapText="1"/>
    </xf>
    <xf numFmtId="0" fontId="0" fillId="0" borderId="0" xfId="0" applyAlignment="1"/>
    <xf numFmtId="0" fontId="10" fillId="2" borderId="1" xfId="0" applyFont="1" applyFill="1" applyBorder="1" applyAlignment="1">
      <alignment vertical="top" wrapText="1"/>
    </xf>
    <xf numFmtId="0" fontId="0" fillId="2" borderId="8" xfId="0" applyFill="1" applyBorder="1" applyAlignment="1">
      <alignment vertical="top" wrapText="1"/>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4" xfId="0" applyFill="1" applyBorder="1" applyAlignment="1">
      <alignment vertical="top" wrapText="1"/>
    </xf>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0" fillId="2" borderId="8" xfId="2" applyFont="1" applyFill="1" applyBorder="1" applyAlignment="1">
      <alignment vertical="top" wrapText="1"/>
    </xf>
    <xf numFmtId="0" fontId="10" fillId="2" borderId="1" xfId="2" applyFont="1" applyFill="1" applyBorder="1" applyAlignment="1">
      <alignment vertical="top" wrapText="1"/>
    </xf>
    <xf numFmtId="0" fontId="10" fillId="0" borderId="8" xfId="2" applyFont="1" applyBorder="1" applyAlignment="1">
      <alignment vertical="top" wrapText="1"/>
    </xf>
    <xf numFmtId="0" fontId="1" fillId="0" borderId="0" xfId="2" applyAlignment="1">
      <alignment vertical="top" wrapText="1"/>
    </xf>
    <xf numFmtId="0" fontId="10" fillId="2" borderId="4" xfId="2" applyFont="1" applyFill="1" applyBorder="1" applyAlignment="1">
      <alignment vertical="top" wrapText="1"/>
    </xf>
    <xf numFmtId="0" fontId="1" fillId="0" borderId="0" xfId="2"/>
  </cellXfs>
  <cellStyles count="5">
    <cellStyle name="Hyperlink" xfId="3" builtinId="8"/>
    <cellStyle name="Normal" xfId="0" builtinId="0"/>
    <cellStyle name="Normal 2" xfId="2" xr:uid="{00000000-0005-0000-0000-000002000000}"/>
    <cellStyle name="Percent" xfId="1" builtinId="5"/>
    <cellStyle name="Percent 2" xfId="4" xr:uid="{00000000-0005-0000-0000-000004000000}"/>
  </cellStyles>
  <dxfs count="84">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swcki\Dropbox%20(UFL)\GI-BMP%20Remote\Current%20database%20backups\2021-10-28\Survey%20summary%20working%20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swcki\Dropbox%20(UFL)\GI-BMP%20Remote\Current%20database%20backups\2020-12-21\Survey%20summary%20working%2020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I-BMP_Lyn\corruptedSurvey%20summary%20working%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BrowardCountyExt_10-20-21"/>
      <sheetName val="CollierCountyExt_10-20-21"/>
      <sheetName val="CharlotteCountyExt_10-19-21"/>
      <sheetName val="MarionCountyExt_10-19-21"/>
      <sheetName val="DeansServices_10-06-21"/>
      <sheetName val="EasternFloridaStateCol_10-04-21"/>
      <sheetName val="Miami-DadeCountyExt_10-06-21"/>
      <sheetName val="CharlotteCountyExt_09-23-21"/>
      <sheetName val="SarasotaCountyExt_10-05-21"/>
      <sheetName val="PolkCountyExt_09-22-21"/>
      <sheetName val="Miami-DadeCountyExt_09-10-21"/>
      <sheetName val="MonroeCountyExt_09-10-21"/>
      <sheetName val="TaylorCountyExt_09-09-21"/>
      <sheetName val="TaylorCountyExt_09-02-21"/>
      <sheetName val="BrowardCountyExt_08-25-21"/>
      <sheetName val="MarionCountyExt_08-19-21"/>
      <sheetName val="CollierCountyExt_08-18-21"/>
      <sheetName val="TaylorCountyExt_08-26-21"/>
      <sheetName val="St.JohnsCountyExt_08-23-21"/>
      <sheetName val="TaylorCountyExt_08-19-21"/>
      <sheetName val="St.LucieCountyExt_08-11-21"/>
      <sheetName val="Miami-DadeCountyExt_08-05-21"/>
      <sheetName val="0_08-03-21"/>
      <sheetName val="LeeCountyExt_07-28-21"/>
      <sheetName val="OsceolaCountyExt_07-20-21"/>
      <sheetName val="Miami-DadeCountyExt_07-08-21"/>
      <sheetName val="OkaloosaCoExt-BryanPest_7-14-21"/>
      <sheetName val="LeonCountyExt_06-29-21"/>
      <sheetName val="CollierCountyExt_06-30-21"/>
      <sheetName val="DeansServices_06-23-21"/>
      <sheetName val="MarionCountyExt_06-17-21"/>
      <sheetName val="CharlotteCountyExt_06-16-21"/>
      <sheetName val="BrowardCountyExt_06-18-21"/>
      <sheetName val="Miami-DadeCountyExt_06-04-21"/>
      <sheetName val="MartinCountyExt_06-03-21"/>
      <sheetName val="BrevardCountyExt_05-28-21"/>
      <sheetName val="CollierCountyExt_05-27-21"/>
      <sheetName val="CEPRALandscaping-SP_05-21-21"/>
      <sheetName val="CEPRALandscaping_05-21-21"/>
      <sheetName val="PolkCountyExt_05-19-21"/>
      <sheetName val="LakeCountyExt_05-14-21"/>
      <sheetName val="OsceolaCountyExt_05-18-21"/>
      <sheetName val="AlachuaCountyExt_05-12-21"/>
      <sheetName val="CharlotteCountyExt_05-12-21"/>
      <sheetName val="PascoCountyExt_04-30-21"/>
      <sheetName val="CityGreenEnvironmental_04-27-21"/>
      <sheetName val="UF-IFAS-MainscapeInc_04-29-21"/>
      <sheetName val="MarionCountyExt_04-20-21"/>
      <sheetName val="BrowardCountyExt_04-23-21"/>
      <sheetName val="OrangeCountyExt_04-22-21"/>
      <sheetName val="UF-IFAS-PineLakeCo_04-16-21"/>
      <sheetName val="Florida Irr Supply_04-15-21"/>
      <sheetName val="CharlotteCountyExt_04-14-21"/>
      <sheetName val="Miami-DadeCountyExt_04-14-21"/>
      <sheetName val="EstateLandscaping_04-10-21"/>
      <sheetName val="CharlotteCountyExt_03-30-21"/>
      <sheetName val="UF-IFAS-PolkCounty_04-08-21"/>
      <sheetName val="BrowardCountyExt_02-26-21"/>
      <sheetName val="CollierCountyExt_03-25-21"/>
      <sheetName val="HillsboroughCountyExt_03-02-21"/>
      <sheetName val="EstateLandscaping_03-20-21"/>
      <sheetName val="ColumbiaCountyExt_03-16-21"/>
      <sheetName val="OsceolaCountyExt_03-11-21"/>
      <sheetName val="FAMU-Gadsden_03-09-21"/>
      <sheetName val="Miami-DadeCountyExt_03-05-21"/>
      <sheetName val="SumterCountyExt_02-25-21"/>
      <sheetName val="EasternFloridaStateCol_02-27-21"/>
      <sheetName val="CharlotteCountyExt_02-17-21"/>
      <sheetName val="CollierCountyExt_02-18-21"/>
      <sheetName val="MarionCountyExt_02-10-21"/>
      <sheetName val="Miami-DadeCountyExt_02-05-21"/>
      <sheetName val="CharlotteCountyExt_01-27-21"/>
      <sheetName val="UnaffiliatedVolunteer_01-28-21"/>
      <sheetName val="OkaloosaCountyExt_01-21-21"/>
      <sheetName val="UF-IFAS_Crawford_01-15-21"/>
      <sheetName val="SafariTermite&amp;PestCont_01-06-21"/>
      <sheetName val="Sheet1"/>
      <sheetName val="Survey summary working 2021"/>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PolkCountyExt_12-16-20"/>
      <sheetName val="OrangeCountyExt_12-10-20"/>
      <sheetName val="EasternFloridaStateCol_12-09-20"/>
      <sheetName val="OsceolaCountyExt_12-03-20"/>
      <sheetName val="CollierCountyExt_12-01-20"/>
      <sheetName val="BrowardCountyExt_11-20-20"/>
      <sheetName val="SafariTermite&amp;Pest_10-29-2020"/>
      <sheetName val="CollierCountyExt_10-28-20"/>
      <sheetName val="UF-IFAS-Mainscape&gt;10-23-20"/>
      <sheetName val="MarionCountyExt_10-22-20"/>
      <sheetName val="CharlotteCountyExt_10-14-20"/>
      <sheetName val="AlachuaCountyExt_10-22-20"/>
      <sheetName val="DeansServices_10-21-20"/>
      <sheetName val="HillsboroughCountyExt_10-13-20"/>
      <sheetName val="OsceolaCountyExt_10-07-20"/>
      <sheetName val="LakeCountyExt_09-03-20"/>
      <sheetName val="CollierCountyExt_08-27-20"/>
      <sheetName val="BrowardCountyExt_08-26-20"/>
      <sheetName val="PowerX_08-19-20"/>
      <sheetName val="PascoCountyExt_08-18-20"/>
      <sheetName val="MarionCountyExt_07-23-20"/>
      <sheetName val="BrowardCountyExt_08-06-20"/>
      <sheetName val="AlachuaCountyExt_07-30-20"/>
      <sheetName val="MarionCountyExt_07-16-20"/>
      <sheetName val="CollierCountyExt_06-30-20"/>
      <sheetName val="OsceolaCountyExt_06-10-20"/>
      <sheetName val="OsceolaCountyExt_06-04-20"/>
      <sheetName val="OsceolaCountyExt_06-03-20"/>
      <sheetName val="SumterCountyExt_05-09-20"/>
      <sheetName val="PowerX_03-06-20"/>
      <sheetName val="SafariTermite&amp;PestCont_03-30-20"/>
      <sheetName val="SeminoleCountyExt_03-12-20"/>
      <sheetName val="LeeCountyExt_02-28-20"/>
      <sheetName val="FAMU-CalhounCorrection_03-03-20"/>
      <sheetName val="St.JohnsCountyExt_03-04-20"/>
      <sheetName val="BayCountyExt_03-04-20"/>
      <sheetName val="UF-IFAS-UFFacilities_03-05-20"/>
      <sheetName val="OkaloosaCountyExt_02-21-20"/>
      <sheetName val="BrowardCountyExt_02-20-20"/>
      <sheetName val="PalmBeachCountyExt_02-14-20"/>
      <sheetName val="St.JohnsCountyExt_02-25-20"/>
      <sheetName val="PinellasCountyGov_02-13-20"/>
      <sheetName val="PinellasCountyExt_02-19-20"/>
      <sheetName val="EstateLandscaping_02-15-20"/>
      <sheetName val="VolusiaCountyExt_02-14-20"/>
      <sheetName val="OsceolaCountyExt_02-13-20"/>
      <sheetName val="BrowardCountyExt_02-06-20"/>
      <sheetName val="CollierCountyExt_02-07-20"/>
      <sheetName val="LeonCountyExt_02-04-20"/>
      <sheetName val="CharlotteCountyExt_01-29-20"/>
      <sheetName val="Miami-DadeCountyExt_01-30-20"/>
      <sheetName val="SumterCountyExt_01-28-20"/>
      <sheetName val="PeninsularPestControlS_01-21-20"/>
      <sheetName val="Sheet1"/>
      <sheetName val="Survey summary working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Lookup"/>
      <sheetName val="ExtractedComments"/>
      <sheetName val="ExtractedOtherDescr"/>
      <sheetName val="Miami-DadeCountyExt_03-05-21"/>
      <sheetName val="SumterCountyExt_02-25-21"/>
      <sheetName val="EasternFloridaStateCol_02-27-21"/>
      <sheetName val="CharlotteCountyExt_02-17-21"/>
      <sheetName val="CollierCountyExt_02-18-21"/>
      <sheetName val="MarionCountyExt_02-10-21"/>
      <sheetName val="Miami-DadeCountyExt_02-05-21"/>
      <sheetName val="CharlotteCountyExt_01-27-21"/>
      <sheetName val="UnaffiliatedVolunteer_01-28-21"/>
      <sheetName val="OkaloosaCountyExt_01-21-21"/>
      <sheetName val="UF-IFAS_Crawford_01-15-21"/>
      <sheetName val="SafariTermite&amp;PestCont_01-06-21"/>
      <sheetName val="Sheet1"/>
      <sheetName val="corruptedSurvey summary work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3"/>
  <dimension ref="A1:A22"/>
  <sheetViews>
    <sheetView showGridLines="0" tabSelected="1" workbookViewId="0"/>
  </sheetViews>
  <sheetFormatPr defaultColWidth="9.140625" defaultRowHeight="12.75" x14ac:dyDescent="0.2"/>
  <cols>
    <col min="1" max="1" width="112.140625" style="87" bestFit="1" customWidth="1"/>
    <col min="2" max="3" width="105.42578125" style="87" customWidth="1"/>
    <col min="4" max="16384" width="9.140625" style="87"/>
  </cols>
  <sheetData>
    <row r="1" spans="1:1" ht="15.75" x14ac:dyDescent="0.25">
      <c r="A1" s="97" t="s">
        <v>97</v>
      </c>
    </row>
    <row r="3" spans="1:1" ht="16.5" customHeight="1" x14ac:dyDescent="0.2">
      <c r="A3" s="98" t="s">
        <v>98</v>
      </c>
    </row>
    <row r="4" spans="1:1" ht="16.5" customHeight="1" x14ac:dyDescent="0.2">
      <c r="A4" s="98" t="s">
        <v>99</v>
      </c>
    </row>
    <row r="5" spans="1:1" ht="16.5" customHeight="1" x14ac:dyDescent="0.2">
      <c r="A5" s="98"/>
    </row>
    <row r="6" spans="1:1" ht="16.5" customHeight="1" x14ac:dyDescent="0.2">
      <c r="A6" s="98" t="s">
        <v>100</v>
      </c>
    </row>
    <row r="7" spans="1:1" ht="16.5" customHeight="1" x14ac:dyDescent="0.2">
      <c r="A7" s="98" t="s">
        <v>101</v>
      </c>
    </row>
    <row r="8" spans="1:1" ht="16.5" customHeight="1" x14ac:dyDescent="0.2">
      <c r="A8" s="98"/>
    </row>
    <row r="9" spans="1:1" ht="20.25" customHeight="1" x14ac:dyDescent="0.2">
      <c r="A9" s="98" t="s">
        <v>102</v>
      </c>
    </row>
    <row r="10" spans="1:1" ht="16.5" customHeight="1" x14ac:dyDescent="0.2">
      <c r="A10" s="98" t="s">
        <v>103</v>
      </c>
    </row>
    <row r="11" spans="1:1" ht="16.5" customHeight="1" x14ac:dyDescent="0.2">
      <c r="A11" s="99" t="s">
        <v>104</v>
      </c>
    </row>
    <row r="12" spans="1:1" ht="16.5" customHeight="1" x14ac:dyDescent="0.2">
      <c r="A12" s="99" t="s">
        <v>105</v>
      </c>
    </row>
    <row r="13" spans="1:1" ht="16.5" customHeight="1" x14ac:dyDescent="0.2"/>
    <row r="14" spans="1:1" ht="16.5" customHeight="1" x14ac:dyDescent="0.2">
      <c r="A14" s="100" t="s">
        <v>106</v>
      </c>
    </row>
    <row r="15" spans="1:1" ht="16.5" customHeight="1" x14ac:dyDescent="0.2">
      <c r="A15" s="98" t="s">
        <v>107</v>
      </c>
    </row>
    <row r="16" spans="1:1" ht="16.5" customHeight="1" x14ac:dyDescent="0.2">
      <c r="A16" s="98" t="s">
        <v>108</v>
      </c>
    </row>
    <row r="19" spans="1:1" x14ac:dyDescent="0.2">
      <c r="A19" s="98" t="s">
        <v>109</v>
      </c>
    </row>
    <row r="20" spans="1:1" ht="17.25" customHeight="1" x14ac:dyDescent="0.2">
      <c r="A20" s="101" t="s">
        <v>110</v>
      </c>
    </row>
    <row r="21" spans="1:1" x14ac:dyDescent="0.2">
      <c r="A21" s="102" t="s">
        <v>111</v>
      </c>
    </row>
    <row r="22" spans="1:1" x14ac:dyDescent="0.2">
      <c r="A22" s="101" t="s">
        <v>112</v>
      </c>
    </row>
  </sheetData>
  <hyperlinks>
    <hyperlink ref="A21"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CF82-5DC5-46E0-A29C-86AFCABA0CAA}">
  <sheetPr codeName="Sheet5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44365</v>
      </c>
      <c r="F3" s="145"/>
      <c r="G3" s="147"/>
      <c r="H3" s="147"/>
      <c r="I3" s="146" t="s">
        <v>248</v>
      </c>
      <c r="J3" s="147"/>
      <c r="K3" s="147"/>
      <c r="L3" s="147"/>
      <c r="M3" s="148">
        <v>17</v>
      </c>
      <c r="N3" s="149"/>
      <c r="O3" s="141"/>
    </row>
    <row r="4" spans="1:15" ht="9.75" customHeight="1" x14ac:dyDescent="0.2"/>
    <row r="5" spans="1:15" ht="17.25" customHeight="1" x14ac:dyDescent="0.2">
      <c r="A5" s="92" t="s">
        <v>13</v>
      </c>
      <c r="B5" s="93" t="s">
        <v>12</v>
      </c>
    </row>
    <row r="6" spans="1:15" x14ac:dyDescent="0.2">
      <c r="B6" s="150" t="s">
        <v>2</v>
      </c>
      <c r="C6" s="151">
        <v>3</v>
      </c>
      <c r="D6" s="152">
        <v>0.17647058823529413</v>
      </c>
      <c r="F6" s="153" t="s">
        <v>49</v>
      </c>
      <c r="J6" s="154" t="s">
        <v>193</v>
      </c>
    </row>
    <row r="7" spans="1:15" x14ac:dyDescent="0.2">
      <c r="B7" s="155" t="s">
        <v>3</v>
      </c>
      <c r="C7" s="94">
        <v>6</v>
      </c>
      <c r="D7" s="156">
        <v>0.35294117647058826</v>
      </c>
      <c r="F7" s="157" t="s">
        <v>28</v>
      </c>
      <c r="G7" s="158"/>
      <c r="H7" s="158">
        <v>3</v>
      </c>
      <c r="I7" s="152">
        <v>0.17647058823529413</v>
      </c>
    </row>
    <row r="8" spans="1:15" x14ac:dyDescent="0.2">
      <c r="B8" s="150" t="s">
        <v>5</v>
      </c>
      <c r="C8" s="151">
        <v>2</v>
      </c>
      <c r="D8" s="152">
        <v>0.11764705882352941</v>
      </c>
      <c r="F8" s="159" t="s">
        <v>0</v>
      </c>
      <c r="H8" s="87">
        <v>4</v>
      </c>
      <c r="I8" s="156">
        <v>0.23529411764705882</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7</v>
      </c>
      <c r="D11" s="156">
        <v>0.41176470588235292</v>
      </c>
      <c r="F11" s="157" t="s">
        <v>31</v>
      </c>
      <c r="G11" s="158"/>
      <c r="H11" s="158">
        <v>0</v>
      </c>
      <c r="I11" s="152">
        <v>0</v>
      </c>
    </row>
    <row r="12" spans="1:15" x14ac:dyDescent="0.2">
      <c r="B12" s="150" t="s">
        <v>26</v>
      </c>
      <c r="C12" s="151">
        <v>2</v>
      </c>
      <c r="D12" s="152">
        <v>0.11764705882352941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17</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7</v>
      </c>
      <c r="F24" s="178">
        <v>7</v>
      </c>
      <c r="G24" s="179">
        <v>1</v>
      </c>
      <c r="H24" s="180">
        <v>2</v>
      </c>
      <c r="I24" s="177">
        <v>0</v>
      </c>
      <c r="J24" s="178">
        <v>0</v>
      </c>
      <c r="K24" s="178">
        <v>1</v>
      </c>
      <c r="L24" s="178">
        <v>11</v>
      </c>
      <c r="M24" s="179">
        <v>1</v>
      </c>
      <c r="N24" s="180">
        <v>4</v>
      </c>
      <c r="O24" s="141" t="s">
        <v>195</v>
      </c>
      <c r="P24" s="141">
        <v>17</v>
      </c>
      <c r="Q24" s="141">
        <v>17</v>
      </c>
    </row>
    <row r="25" spans="1:17" ht="18.75" customHeight="1" x14ac:dyDescent="0.2">
      <c r="A25" s="181"/>
      <c r="B25" s="231"/>
      <c r="C25" s="182">
        <v>0</v>
      </c>
      <c r="D25" s="183">
        <v>0</v>
      </c>
      <c r="E25" s="183">
        <v>0.5</v>
      </c>
      <c r="F25" s="183">
        <v>0.5</v>
      </c>
      <c r="G25" s="183"/>
      <c r="H25" s="184"/>
      <c r="I25" s="182">
        <v>0</v>
      </c>
      <c r="J25" s="183">
        <v>0</v>
      </c>
      <c r="K25" s="183">
        <v>8.3333333333333329E-2</v>
      </c>
      <c r="L25" s="183">
        <v>0.91666666666666663</v>
      </c>
      <c r="M25" s="183"/>
      <c r="N25" s="184"/>
      <c r="O25" s="141"/>
    </row>
    <row r="26" spans="1:17" ht="12.75" customHeight="1" x14ac:dyDescent="0.2">
      <c r="A26" s="185" t="s">
        <v>41</v>
      </c>
      <c r="B26" s="233" t="s">
        <v>51</v>
      </c>
      <c r="C26" s="186">
        <v>0</v>
      </c>
      <c r="D26" s="187">
        <v>1</v>
      </c>
      <c r="E26" s="187">
        <v>1</v>
      </c>
      <c r="F26" s="187">
        <v>9</v>
      </c>
      <c r="G26" s="188">
        <v>4</v>
      </c>
      <c r="H26" s="189">
        <v>2</v>
      </c>
      <c r="I26" s="186">
        <v>0</v>
      </c>
      <c r="J26" s="187">
        <v>0</v>
      </c>
      <c r="K26" s="187">
        <v>0</v>
      </c>
      <c r="L26" s="187">
        <v>11</v>
      </c>
      <c r="M26" s="188">
        <v>3</v>
      </c>
      <c r="N26" s="189">
        <v>3</v>
      </c>
      <c r="O26" s="141" t="s">
        <v>196</v>
      </c>
      <c r="P26" s="141">
        <v>17</v>
      </c>
      <c r="Q26" s="141">
        <v>17</v>
      </c>
    </row>
    <row r="27" spans="1:17" ht="18" customHeight="1" x14ac:dyDescent="0.2">
      <c r="A27" s="185"/>
      <c r="B27" s="233"/>
      <c r="C27" s="190">
        <v>0</v>
      </c>
      <c r="D27" s="191">
        <v>9.0909090909090912E-2</v>
      </c>
      <c r="E27" s="191">
        <v>9.0909090909090912E-2</v>
      </c>
      <c r="F27" s="191">
        <v>0.81818181818181823</v>
      </c>
      <c r="G27" s="191"/>
      <c r="H27" s="192"/>
      <c r="I27" s="193">
        <v>0</v>
      </c>
      <c r="J27" s="194">
        <v>0</v>
      </c>
      <c r="K27" s="194">
        <v>0</v>
      </c>
      <c r="L27" s="194">
        <v>1</v>
      </c>
      <c r="M27" s="191"/>
      <c r="N27" s="192"/>
      <c r="O27" s="141"/>
    </row>
    <row r="28" spans="1:17" ht="12.75" customHeight="1" x14ac:dyDescent="0.2">
      <c r="A28" s="181" t="s">
        <v>42</v>
      </c>
      <c r="B28" s="231" t="s">
        <v>58</v>
      </c>
      <c r="C28" s="177">
        <v>1</v>
      </c>
      <c r="D28" s="178">
        <v>2</v>
      </c>
      <c r="E28" s="178">
        <v>2</v>
      </c>
      <c r="F28" s="178">
        <v>8</v>
      </c>
      <c r="G28" s="179">
        <v>2</v>
      </c>
      <c r="H28" s="180">
        <v>2</v>
      </c>
      <c r="I28" s="177">
        <v>0</v>
      </c>
      <c r="J28" s="178">
        <v>0</v>
      </c>
      <c r="K28" s="178">
        <v>0</v>
      </c>
      <c r="L28" s="178">
        <v>12</v>
      </c>
      <c r="M28" s="179">
        <v>2</v>
      </c>
      <c r="N28" s="180">
        <v>3</v>
      </c>
      <c r="O28" s="141" t="s">
        <v>197</v>
      </c>
      <c r="P28" s="141">
        <v>17</v>
      </c>
      <c r="Q28" s="141">
        <v>17</v>
      </c>
    </row>
    <row r="29" spans="1:17" ht="15.75" customHeight="1" x14ac:dyDescent="0.2">
      <c r="A29" s="181"/>
      <c r="B29" s="231"/>
      <c r="C29" s="195">
        <v>7.6923076923076927E-2</v>
      </c>
      <c r="D29" s="196">
        <v>0.15384615384615385</v>
      </c>
      <c r="E29" s="196">
        <v>0.15384615384615385</v>
      </c>
      <c r="F29" s="196">
        <v>0.61538461538461542</v>
      </c>
      <c r="G29" s="196"/>
      <c r="H29" s="197"/>
      <c r="I29" s="182">
        <v>0</v>
      </c>
      <c r="J29" s="183">
        <v>0</v>
      </c>
      <c r="K29" s="183">
        <v>0</v>
      </c>
      <c r="L29" s="183">
        <v>1</v>
      </c>
      <c r="M29" s="196"/>
      <c r="N29" s="197"/>
      <c r="O29" s="141"/>
    </row>
    <row r="30" spans="1:17" ht="13.5" customHeight="1" x14ac:dyDescent="0.2">
      <c r="A30" s="185" t="s">
        <v>43</v>
      </c>
      <c r="B30" s="233" t="s">
        <v>59</v>
      </c>
      <c r="C30" s="186">
        <v>1</v>
      </c>
      <c r="D30" s="187">
        <v>2</v>
      </c>
      <c r="E30" s="187">
        <v>1</v>
      </c>
      <c r="F30" s="187">
        <v>10</v>
      </c>
      <c r="G30" s="188">
        <v>1</v>
      </c>
      <c r="H30" s="189">
        <v>2</v>
      </c>
      <c r="I30" s="186">
        <v>0</v>
      </c>
      <c r="J30" s="187">
        <v>0</v>
      </c>
      <c r="K30" s="187">
        <v>0</v>
      </c>
      <c r="L30" s="187">
        <v>13</v>
      </c>
      <c r="M30" s="188">
        <v>1</v>
      </c>
      <c r="N30" s="189">
        <v>3</v>
      </c>
      <c r="O30" s="141" t="s">
        <v>198</v>
      </c>
      <c r="P30" s="141">
        <v>17</v>
      </c>
      <c r="Q30" s="141">
        <v>17</v>
      </c>
    </row>
    <row r="31" spans="1:17" ht="13.5" customHeight="1" x14ac:dyDescent="0.2">
      <c r="A31" s="185"/>
      <c r="B31" s="233"/>
      <c r="C31" s="190">
        <v>7.1428571428571425E-2</v>
      </c>
      <c r="D31" s="191">
        <v>0.14285714285714285</v>
      </c>
      <c r="E31" s="191">
        <v>7.1428571428571425E-2</v>
      </c>
      <c r="F31" s="191">
        <v>0.7142857142857143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2</v>
      </c>
      <c r="F33" s="178">
        <v>8</v>
      </c>
      <c r="G33" s="179">
        <v>2</v>
      </c>
      <c r="H33" s="180">
        <v>2</v>
      </c>
      <c r="I33" s="177">
        <v>0</v>
      </c>
      <c r="J33" s="178">
        <v>0</v>
      </c>
      <c r="K33" s="178">
        <v>0</v>
      </c>
      <c r="L33" s="178">
        <v>12</v>
      </c>
      <c r="M33" s="179">
        <v>2</v>
      </c>
      <c r="N33" s="180">
        <v>3</v>
      </c>
      <c r="O33" s="141" t="s">
        <v>199</v>
      </c>
      <c r="P33" s="141">
        <v>17</v>
      </c>
      <c r="Q33" s="141">
        <v>17</v>
      </c>
    </row>
    <row r="34" spans="1:17" ht="14.25" customHeight="1" x14ac:dyDescent="0.2">
      <c r="A34" s="181"/>
      <c r="B34" s="231"/>
      <c r="C34" s="195">
        <v>0.15384615384615385</v>
      </c>
      <c r="D34" s="196">
        <v>7.6923076923076927E-2</v>
      </c>
      <c r="E34" s="196">
        <v>0.15384615384615385</v>
      </c>
      <c r="F34" s="196">
        <v>0.61538461538461542</v>
      </c>
      <c r="G34" s="196"/>
      <c r="H34" s="197"/>
      <c r="I34" s="182">
        <v>0</v>
      </c>
      <c r="J34" s="183">
        <v>0</v>
      </c>
      <c r="K34" s="183">
        <v>0</v>
      </c>
      <c r="L34" s="183">
        <v>1</v>
      </c>
      <c r="M34" s="196"/>
      <c r="N34" s="197"/>
      <c r="O34" s="141"/>
    </row>
    <row r="35" spans="1:17" ht="12.75" customHeight="1" x14ac:dyDescent="0.2">
      <c r="A35" s="185" t="s">
        <v>45</v>
      </c>
      <c r="B35" s="233" t="s">
        <v>52</v>
      </c>
      <c r="C35" s="186">
        <v>1</v>
      </c>
      <c r="D35" s="187">
        <v>1</v>
      </c>
      <c r="E35" s="187">
        <v>2</v>
      </c>
      <c r="F35" s="187">
        <v>9</v>
      </c>
      <c r="G35" s="188">
        <v>2</v>
      </c>
      <c r="H35" s="189">
        <v>2</v>
      </c>
      <c r="I35" s="186">
        <v>0</v>
      </c>
      <c r="J35" s="187">
        <v>0</v>
      </c>
      <c r="K35" s="187">
        <v>2</v>
      </c>
      <c r="L35" s="187">
        <v>10</v>
      </c>
      <c r="M35" s="188">
        <v>2</v>
      </c>
      <c r="N35" s="189">
        <v>3</v>
      </c>
      <c r="O35" s="141" t="s">
        <v>200</v>
      </c>
      <c r="P35" s="141">
        <v>17</v>
      </c>
      <c r="Q35" s="141">
        <v>17</v>
      </c>
    </row>
    <row r="36" spans="1:17" ht="15.75" customHeight="1" x14ac:dyDescent="0.2">
      <c r="A36" s="185"/>
      <c r="B36" s="233"/>
      <c r="C36" s="190">
        <v>7.6923076923076927E-2</v>
      </c>
      <c r="D36" s="191">
        <v>7.6923076923076927E-2</v>
      </c>
      <c r="E36" s="191">
        <v>0.15384615384615385</v>
      </c>
      <c r="F36" s="191">
        <v>0.69230769230769229</v>
      </c>
      <c r="G36" s="191"/>
      <c r="H36" s="192"/>
      <c r="I36" s="193">
        <v>0</v>
      </c>
      <c r="J36" s="194">
        <v>0</v>
      </c>
      <c r="K36" s="194">
        <v>0.16666666666666666</v>
      </c>
      <c r="L36" s="194">
        <v>0.83333333333333337</v>
      </c>
      <c r="M36" s="191"/>
      <c r="N36" s="192"/>
      <c r="O36" s="141"/>
    </row>
    <row r="37" spans="1:17" ht="12.75" customHeight="1" x14ac:dyDescent="0.2">
      <c r="A37" s="181" t="s">
        <v>46</v>
      </c>
      <c r="B37" s="231" t="s">
        <v>53</v>
      </c>
      <c r="C37" s="177">
        <v>0</v>
      </c>
      <c r="D37" s="178">
        <v>1</v>
      </c>
      <c r="E37" s="178">
        <v>6</v>
      </c>
      <c r="F37" s="178">
        <v>6</v>
      </c>
      <c r="G37" s="179">
        <v>2</v>
      </c>
      <c r="H37" s="180">
        <v>2</v>
      </c>
      <c r="I37" s="177">
        <v>0</v>
      </c>
      <c r="J37" s="178">
        <v>0</v>
      </c>
      <c r="K37" s="178">
        <v>0</v>
      </c>
      <c r="L37" s="178">
        <v>12</v>
      </c>
      <c r="M37" s="179">
        <v>2</v>
      </c>
      <c r="N37" s="180">
        <v>3</v>
      </c>
      <c r="O37" s="141" t="s">
        <v>201</v>
      </c>
      <c r="P37" s="141">
        <v>17</v>
      </c>
      <c r="Q37" s="141">
        <v>17</v>
      </c>
    </row>
    <row r="38" spans="1:17" ht="14.25" customHeight="1" x14ac:dyDescent="0.2">
      <c r="A38" s="181"/>
      <c r="B38" s="231"/>
      <c r="C38" s="195">
        <v>0</v>
      </c>
      <c r="D38" s="196">
        <v>7.6923076923076927E-2</v>
      </c>
      <c r="E38" s="196">
        <v>0.46153846153846156</v>
      </c>
      <c r="F38" s="196">
        <v>0.46153846153846156</v>
      </c>
      <c r="G38" s="196"/>
      <c r="H38" s="197"/>
      <c r="I38" s="182">
        <v>0</v>
      </c>
      <c r="J38" s="183">
        <v>0</v>
      </c>
      <c r="K38" s="183">
        <v>0</v>
      </c>
      <c r="L38" s="183">
        <v>1</v>
      </c>
      <c r="M38" s="196"/>
      <c r="N38" s="197"/>
      <c r="O38" s="141"/>
    </row>
    <row r="39" spans="1:17" ht="12.75" customHeight="1" x14ac:dyDescent="0.2">
      <c r="A39" s="185" t="s">
        <v>47</v>
      </c>
      <c r="B39" s="233" t="s">
        <v>61</v>
      </c>
      <c r="C39" s="186">
        <v>1</v>
      </c>
      <c r="D39" s="187">
        <v>1</v>
      </c>
      <c r="E39" s="187">
        <v>2</v>
      </c>
      <c r="F39" s="187">
        <v>10</v>
      </c>
      <c r="G39" s="188">
        <v>1</v>
      </c>
      <c r="H39" s="189">
        <v>2</v>
      </c>
      <c r="I39" s="186">
        <v>0</v>
      </c>
      <c r="J39" s="187">
        <v>0</v>
      </c>
      <c r="K39" s="187">
        <v>1</v>
      </c>
      <c r="L39" s="187">
        <v>13</v>
      </c>
      <c r="M39" s="188">
        <v>0</v>
      </c>
      <c r="N39" s="189">
        <v>3</v>
      </c>
      <c r="O39" s="141" t="s">
        <v>202</v>
      </c>
      <c r="P39" s="141">
        <v>17</v>
      </c>
      <c r="Q39" s="141">
        <v>17</v>
      </c>
    </row>
    <row r="40" spans="1:17" ht="15" customHeight="1" x14ac:dyDescent="0.2">
      <c r="A40" s="185"/>
      <c r="B40" s="233"/>
      <c r="C40" s="190">
        <v>7.1428571428571425E-2</v>
      </c>
      <c r="D40" s="191">
        <v>7.1428571428571425E-2</v>
      </c>
      <c r="E40" s="191">
        <v>0.14285714285714285</v>
      </c>
      <c r="F40" s="191">
        <v>0.7142857142857143</v>
      </c>
      <c r="G40" s="191"/>
      <c r="H40" s="192"/>
      <c r="I40" s="193">
        <v>0</v>
      </c>
      <c r="J40" s="194">
        <v>0</v>
      </c>
      <c r="K40" s="194">
        <v>7.1428571428571425E-2</v>
      </c>
      <c r="L40" s="194">
        <v>0.9285714285714286</v>
      </c>
      <c r="M40" s="191"/>
      <c r="N40" s="192"/>
      <c r="O40" s="141"/>
    </row>
    <row r="41" spans="1:17" ht="12.75" customHeight="1" x14ac:dyDescent="0.2">
      <c r="A41" s="181" t="s">
        <v>48</v>
      </c>
      <c r="B41" s="231" t="s">
        <v>62</v>
      </c>
      <c r="C41" s="177">
        <v>0</v>
      </c>
      <c r="D41" s="178">
        <v>6</v>
      </c>
      <c r="E41" s="178">
        <v>6</v>
      </c>
      <c r="F41" s="178">
        <v>3</v>
      </c>
      <c r="G41" s="179">
        <v>0</v>
      </c>
      <c r="H41" s="180">
        <v>2</v>
      </c>
      <c r="I41" s="177">
        <v>0</v>
      </c>
      <c r="J41" s="178">
        <v>0</v>
      </c>
      <c r="K41" s="178">
        <v>2</v>
      </c>
      <c r="L41" s="178">
        <v>12</v>
      </c>
      <c r="M41" s="179">
        <v>0</v>
      </c>
      <c r="N41" s="180">
        <v>3</v>
      </c>
      <c r="O41" s="141" t="s">
        <v>203</v>
      </c>
      <c r="P41" s="141">
        <v>17</v>
      </c>
      <c r="Q41" s="141">
        <v>17</v>
      </c>
    </row>
    <row r="42" spans="1:17" x14ac:dyDescent="0.2">
      <c r="A42" s="201"/>
      <c r="B42" s="235"/>
      <c r="C42" s="202">
        <v>0</v>
      </c>
      <c r="D42" s="203">
        <v>0.4</v>
      </c>
      <c r="E42" s="203">
        <v>0.4</v>
      </c>
      <c r="F42" s="203">
        <v>0.2</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2</v>
      </c>
      <c r="F48" s="210">
        <v>3</v>
      </c>
      <c r="G48" s="210">
        <v>9</v>
      </c>
      <c r="H48" s="188">
        <v>3</v>
      </c>
      <c r="P48" s="141">
        <v>17</v>
      </c>
    </row>
    <row r="49" spans="1:16" x14ac:dyDescent="0.2">
      <c r="A49" s="92"/>
      <c r="C49" s="191">
        <v>0</v>
      </c>
      <c r="D49" s="191">
        <v>0</v>
      </c>
      <c r="E49" s="191">
        <v>0.14285714285714285</v>
      </c>
      <c r="F49" s="191">
        <v>0.21428571428571427</v>
      </c>
      <c r="G49" s="191">
        <v>0.6428571428571429</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4</v>
      </c>
      <c r="F54" s="210">
        <v>5</v>
      </c>
      <c r="G54" s="210">
        <v>5</v>
      </c>
      <c r="H54" s="188">
        <v>2</v>
      </c>
      <c r="P54" s="141">
        <v>17</v>
      </c>
    </row>
    <row r="55" spans="1:16" x14ac:dyDescent="0.2">
      <c r="A55" s="92"/>
      <c r="C55" s="191">
        <v>0</v>
      </c>
      <c r="D55" s="191">
        <v>6.6666666666666666E-2</v>
      </c>
      <c r="E55" s="191">
        <v>0.26666666666666666</v>
      </c>
      <c r="F55" s="191">
        <v>0.33333333333333331</v>
      </c>
      <c r="G55" s="191">
        <v>0.33333333333333331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14</v>
      </c>
      <c r="F60" s="210">
        <v>0</v>
      </c>
      <c r="G60" s="210"/>
      <c r="H60" s="188">
        <v>2</v>
      </c>
      <c r="P60" s="141">
        <v>17</v>
      </c>
    </row>
    <row r="61" spans="1:16" x14ac:dyDescent="0.2">
      <c r="A61" s="92"/>
      <c r="C61" s="191">
        <v>0</v>
      </c>
      <c r="D61" s="191">
        <v>6.6666666666666666E-2</v>
      </c>
      <c r="E61" s="191">
        <v>0.93333333333333335</v>
      </c>
      <c r="F61" s="191"/>
      <c r="G61" s="191"/>
      <c r="H61" s="191"/>
    </row>
    <row r="62" spans="1:16" x14ac:dyDescent="0.2">
      <c r="A62" s="93" t="s">
        <v>204</v>
      </c>
    </row>
    <row r="63" spans="1:16" ht="6.75" customHeight="1" x14ac:dyDescent="0.2">
      <c r="A63" s="93"/>
    </row>
    <row r="64" spans="1:16" ht="23.1" customHeight="1" x14ac:dyDescent="0.2">
      <c r="B64" s="234" t="s">
        <v>303</v>
      </c>
      <c r="C64" s="234"/>
      <c r="D64" s="234"/>
      <c r="E64" s="234"/>
      <c r="F64" s="234"/>
      <c r="G64" s="234"/>
      <c r="H64" s="234"/>
      <c r="I64" s="234"/>
      <c r="J64" s="234"/>
      <c r="K64" s="234"/>
      <c r="L64" s="234"/>
    </row>
    <row r="65" spans="2:12" ht="23.1" customHeight="1" x14ac:dyDescent="0.2">
      <c r="B65" s="234" t="s">
        <v>304</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3B68-484D-4079-A982-BACB461E7FC4}">
  <sheetPr codeName="Sheet7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44433</v>
      </c>
      <c r="F3" s="145"/>
      <c r="G3" s="147"/>
      <c r="H3" s="147"/>
      <c r="I3" s="146" t="s">
        <v>248</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1</v>
      </c>
      <c r="D6" s="152">
        <v>0.2</v>
      </c>
      <c r="F6" s="153" t="s">
        <v>49</v>
      </c>
      <c r="J6" s="154" t="s">
        <v>193</v>
      </c>
    </row>
    <row r="7" spans="1:15" x14ac:dyDescent="0.2">
      <c r="B7" s="155" t="s">
        <v>3</v>
      </c>
      <c r="C7" s="94">
        <v>1</v>
      </c>
      <c r="D7" s="156">
        <v>0.2</v>
      </c>
      <c r="F7" s="157" t="s">
        <v>28</v>
      </c>
      <c r="G7" s="158"/>
      <c r="H7" s="158">
        <v>0</v>
      </c>
      <c r="I7" s="152">
        <v>0</v>
      </c>
    </row>
    <row r="8" spans="1:15" x14ac:dyDescent="0.2">
      <c r="B8" s="150" t="s">
        <v>5</v>
      </c>
      <c r="C8" s="151">
        <v>1</v>
      </c>
      <c r="D8" s="152">
        <v>0.2</v>
      </c>
      <c r="F8" s="159" t="s">
        <v>0</v>
      </c>
      <c r="H8" s="87">
        <v>0</v>
      </c>
      <c r="I8" s="156">
        <v>0</v>
      </c>
    </row>
    <row r="9" spans="1:15" x14ac:dyDescent="0.2">
      <c r="B9" s="155" t="s">
        <v>6</v>
      </c>
      <c r="C9" s="94">
        <v>2</v>
      </c>
      <c r="D9" s="156">
        <v>0.4</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2</v>
      </c>
      <c r="F24" s="178">
        <v>1</v>
      </c>
      <c r="G24" s="179">
        <v>0</v>
      </c>
      <c r="H24" s="180">
        <v>1</v>
      </c>
      <c r="I24" s="177">
        <v>0</v>
      </c>
      <c r="J24" s="178">
        <v>0</v>
      </c>
      <c r="K24" s="178">
        <v>0</v>
      </c>
      <c r="L24" s="178">
        <v>4</v>
      </c>
      <c r="M24" s="179">
        <v>0</v>
      </c>
      <c r="N24" s="180">
        <v>1</v>
      </c>
      <c r="O24" s="141" t="s">
        <v>195</v>
      </c>
      <c r="P24" s="141">
        <v>5</v>
      </c>
      <c r="Q24" s="141">
        <v>5</v>
      </c>
    </row>
    <row r="25" spans="1:17" ht="18.75" customHeight="1" x14ac:dyDescent="0.2">
      <c r="A25" s="181"/>
      <c r="B25" s="231"/>
      <c r="C25" s="182">
        <v>0</v>
      </c>
      <c r="D25" s="183">
        <v>0.25</v>
      </c>
      <c r="E25" s="183">
        <v>0.5</v>
      </c>
      <c r="F25" s="183">
        <v>0.25</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3</v>
      </c>
      <c r="F26" s="187">
        <v>1</v>
      </c>
      <c r="G26" s="188">
        <v>0</v>
      </c>
      <c r="H26" s="189">
        <v>1</v>
      </c>
      <c r="I26" s="186">
        <v>0</v>
      </c>
      <c r="J26" s="187">
        <v>0</v>
      </c>
      <c r="K26" s="187">
        <v>0</v>
      </c>
      <c r="L26" s="187">
        <v>4</v>
      </c>
      <c r="M26" s="188">
        <v>0</v>
      </c>
      <c r="N26" s="189">
        <v>1</v>
      </c>
      <c r="O26" s="141" t="s">
        <v>196</v>
      </c>
      <c r="P26" s="141">
        <v>5</v>
      </c>
      <c r="Q26" s="141">
        <v>5</v>
      </c>
    </row>
    <row r="27" spans="1:17" ht="18" customHeight="1" x14ac:dyDescent="0.2">
      <c r="A27" s="185"/>
      <c r="B27" s="233"/>
      <c r="C27" s="190">
        <v>0</v>
      </c>
      <c r="D27" s="191">
        <v>0</v>
      </c>
      <c r="E27" s="191">
        <v>0.75</v>
      </c>
      <c r="F27" s="191">
        <v>0.25</v>
      </c>
      <c r="G27" s="191"/>
      <c r="H27" s="192"/>
      <c r="I27" s="193">
        <v>0</v>
      </c>
      <c r="J27" s="194">
        <v>0</v>
      </c>
      <c r="K27" s="194">
        <v>0</v>
      </c>
      <c r="L27" s="194">
        <v>1</v>
      </c>
      <c r="M27" s="191"/>
      <c r="N27" s="192"/>
      <c r="O27" s="141"/>
    </row>
    <row r="28" spans="1:17" ht="12.75" customHeight="1" x14ac:dyDescent="0.2">
      <c r="A28" s="181" t="s">
        <v>42</v>
      </c>
      <c r="B28" s="231" t="s">
        <v>58</v>
      </c>
      <c r="C28" s="177">
        <v>0</v>
      </c>
      <c r="D28" s="178">
        <v>2</v>
      </c>
      <c r="E28" s="178">
        <v>1</v>
      </c>
      <c r="F28" s="178">
        <v>1</v>
      </c>
      <c r="G28" s="179">
        <v>0</v>
      </c>
      <c r="H28" s="180">
        <v>1</v>
      </c>
      <c r="I28" s="177">
        <v>0</v>
      </c>
      <c r="J28" s="178">
        <v>0</v>
      </c>
      <c r="K28" s="178">
        <v>0</v>
      </c>
      <c r="L28" s="178">
        <v>4</v>
      </c>
      <c r="M28" s="179">
        <v>0</v>
      </c>
      <c r="N28" s="180">
        <v>1</v>
      </c>
      <c r="O28" s="141" t="s">
        <v>197</v>
      </c>
      <c r="P28" s="141">
        <v>5</v>
      </c>
      <c r="Q28" s="141">
        <v>5</v>
      </c>
    </row>
    <row r="29" spans="1:17" ht="15.75" customHeight="1" x14ac:dyDescent="0.2">
      <c r="A29" s="181"/>
      <c r="B29" s="231"/>
      <c r="C29" s="195">
        <v>0</v>
      </c>
      <c r="D29" s="196">
        <v>0.5</v>
      </c>
      <c r="E29" s="196">
        <v>0.25</v>
      </c>
      <c r="F29" s="196">
        <v>0.25</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2</v>
      </c>
      <c r="F30" s="187">
        <v>1</v>
      </c>
      <c r="G30" s="188">
        <v>1</v>
      </c>
      <c r="H30" s="189">
        <v>1</v>
      </c>
      <c r="I30" s="186">
        <v>0</v>
      </c>
      <c r="J30" s="187">
        <v>0</v>
      </c>
      <c r="K30" s="187">
        <v>0</v>
      </c>
      <c r="L30" s="187">
        <v>4</v>
      </c>
      <c r="M30" s="188">
        <v>0</v>
      </c>
      <c r="N30" s="189">
        <v>1</v>
      </c>
      <c r="O30" s="141" t="s">
        <v>198</v>
      </c>
      <c r="P30" s="141">
        <v>5</v>
      </c>
      <c r="Q30" s="141">
        <v>5</v>
      </c>
    </row>
    <row r="31" spans="1:17" ht="13.5" customHeight="1" x14ac:dyDescent="0.2">
      <c r="A31" s="185"/>
      <c r="B31" s="233"/>
      <c r="C31" s="190">
        <v>0</v>
      </c>
      <c r="D31" s="191">
        <v>0</v>
      </c>
      <c r="E31" s="191">
        <v>0.66666666666666663</v>
      </c>
      <c r="F31" s="191">
        <v>0.33333333333333331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0</v>
      </c>
      <c r="F33" s="178">
        <v>3</v>
      </c>
      <c r="G33" s="179">
        <v>0</v>
      </c>
      <c r="H33" s="180">
        <v>1</v>
      </c>
      <c r="I33" s="177">
        <v>0</v>
      </c>
      <c r="J33" s="178">
        <v>0</v>
      </c>
      <c r="K33" s="178">
        <v>1</v>
      </c>
      <c r="L33" s="178">
        <v>3</v>
      </c>
      <c r="M33" s="179">
        <v>0</v>
      </c>
      <c r="N33" s="180">
        <v>1</v>
      </c>
      <c r="O33" s="141" t="s">
        <v>199</v>
      </c>
      <c r="P33" s="141">
        <v>5</v>
      </c>
      <c r="Q33" s="141">
        <v>5</v>
      </c>
    </row>
    <row r="34" spans="1:17" ht="14.25" customHeight="1" x14ac:dyDescent="0.2">
      <c r="A34" s="181"/>
      <c r="B34" s="231"/>
      <c r="C34" s="195">
        <v>0</v>
      </c>
      <c r="D34" s="196">
        <v>0.25</v>
      </c>
      <c r="E34" s="196">
        <v>0</v>
      </c>
      <c r="F34" s="196">
        <v>0.75</v>
      </c>
      <c r="G34" s="196"/>
      <c r="H34" s="197"/>
      <c r="I34" s="182">
        <v>0</v>
      </c>
      <c r="J34" s="183">
        <v>0</v>
      </c>
      <c r="K34" s="183">
        <v>0.25</v>
      </c>
      <c r="L34" s="183">
        <v>0.75</v>
      </c>
      <c r="M34" s="196"/>
      <c r="N34" s="197"/>
      <c r="O34" s="141"/>
    </row>
    <row r="35" spans="1:17" ht="12.75" customHeight="1" x14ac:dyDescent="0.2">
      <c r="A35" s="185" t="s">
        <v>45</v>
      </c>
      <c r="B35" s="233" t="s">
        <v>52</v>
      </c>
      <c r="C35" s="186">
        <v>0</v>
      </c>
      <c r="D35" s="187">
        <v>0</v>
      </c>
      <c r="E35" s="187">
        <v>2</v>
      </c>
      <c r="F35" s="187">
        <v>1</v>
      </c>
      <c r="G35" s="188">
        <v>1</v>
      </c>
      <c r="H35" s="189">
        <v>1</v>
      </c>
      <c r="I35" s="186">
        <v>0</v>
      </c>
      <c r="J35" s="187">
        <v>0</v>
      </c>
      <c r="K35" s="187">
        <v>0</v>
      </c>
      <c r="L35" s="187">
        <v>4</v>
      </c>
      <c r="M35" s="188">
        <v>0</v>
      </c>
      <c r="N35" s="189">
        <v>1</v>
      </c>
      <c r="O35" s="141" t="s">
        <v>200</v>
      </c>
      <c r="P35" s="141">
        <v>5</v>
      </c>
      <c r="Q35" s="141">
        <v>5</v>
      </c>
    </row>
    <row r="36" spans="1:17" ht="15.75" customHeight="1" x14ac:dyDescent="0.2">
      <c r="A36" s="185"/>
      <c r="B36" s="233"/>
      <c r="C36" s="190">
        <v>0</v>
      </c>
      <c r="D36" s="191">
        <v>0</v>
      </c>
      <c r="E36" s="191">
        <v>0.66666666666666663</v>
      </c>
      <c r="F36" s="191">
        <v>0.33333333333333331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2</v>
      </c>
      <c r="F37" s="178">
        <v>2</v>
      </c>
      <c r="G37" s="179">
        <v>0</v>
      </c>
      <c r="H37" s="180">
        <v>1</v>
      </c>
      <c r="I37" s="177">
        <v>0</v>
      </c>
      <c r="J37" s="178">
        <v>0</v>
      </c>
      <c r="K37" s="178">
        <v>1</v>
      </c>
      <c r="L37" s="178">
        <v>3</v>
      </c>
      <c r="M37" s="179">
        <v>0</v>
      </c>
      <c r="N37" s="180">
        <v>1</v>
      </c>
      <c r="O37" s="141" t="s">
        <v>201</v>
      </c>
      <c r="P37" s="141">
        <v>5</v>
      </c>
      <c r="Q37" s="141">
        <v>5</v>
      </c>
    </row>
    <row r="38" spans="1:17" ht="14.25" customHeight="1" x14ac:dyDescent="0.2">
      <c r="A38" s="181"/>
      <c r="B38" s="231"/>
      <c r="C38" s="195">
        <v>0</v>
      </c>
      <c r="D38" s="196">
        <v>0</v>
      </c>
      <c r="E38" s="196">
        <v>0.5</v>
      </c>
      <c r="F38" s="196">
        <v>0.5</v>
      </c>
      <c r="G38" s="196"/>
      <c r="H38" s="197"/>
      <c r="I38" s="182">
        <v>0</v>
      </c>
      <c r="J38" s="183">
        <v>0</v>
      </c>
      <c r="K38" s="183">
        <v>0.25</v>
      </c>
      <c r="L38" s="183">
        <v>0.75</v>
      </c>
      <c r="M38" s="196"/>
      <c r="N38" s="197"/>
      <c r="O38" s="141"/>
    </row>
    <row r="39" spans="1:17" ht="12.75" customHeight="1" x14ac:dyDescent="0.2">
      <c r="A39" s="185" t="s">
        <v>47</v>
      </c>
      <c r="B39" s="233" t="s">
        <v>61</v>
      </c>
      <c r="C39" s="186">
        <v>0</v>
      </c>
      <c r="D39" s="187">
        <v>1</v>
      </c>
      <c r="E39" s="187">
        <v>2</v>
      </c>
      <c r="F39" s="187">
        <v>1</v>
      </c>
      <c r="G39" s="188">
        <v>0</v>
      </c>
      <c r="H39" s="189">
        <v>1</v>
      </c>
      <c r="I39" s="186">
        <v>0</v>
      </c>
      <c r="J39" s="187">
        <v>0</v>
      </c>
      <c r="K39" s="187">
        <v>0</v>
      </c>
      <c r="L39" s="187">
        <v>4</v>
      </c>
      <c r="M39" s="188">
        <v>0</v>
      </c>
      <c r="N39" s="189">
        <v>1</v>
      </c>
      <c r="O39" s="141" t="s">
        <v>202</v>
      </c>
      <c r="P39" s="141">
        <v>5</v>
      </c>
      <c r="Q39" s="141">
        <v>5</v>
      </c>
    </row>
    <row r="40" spans="1:17" ht="15" customHeight="1" x14ac:dyDescent="0.2">
      <c r="A40" s="185"/>
      <c r="B40" s="233"/>
      <c r="C40" s="190">
        <v>0</v>
      </c>
      <c r="D40" s="191">
        <v>0.25</v>
      </c>
      <c r="E40" s="191">
        <v>0.5</v>
      </c>
      <c r="F40" s="191">
        <v>0.25</v>
      </c>
      <c r="G40" s="191"/>
      <c r="H40" s="192"/>
      <c r="I40" s="193">
        <v>0</v>
      </c>
      <c r="J40" s="194">
        <v>0</v>
      </c>
      <c r="K40" s="194">
        <v>0</v>
      </c>
      <c r="L40" s="194">
        <v>1</v>
      </c>
      <c r="M40" s="191"/>
      <c r="N40" s="192"/>
      <c r="O40" s="141"/>
    </row>
    <row r="41" spans="1:17" ht="12.75" customHeight="1" x14ac:dyDescent="0.2">
      <c r="A41" s="181" t="s">
        <v>48</v>
      </c>
      <c r="B41" s="231" t="s">
        <v>62</v>
      </c>
      <c r="C41" s="177">
        <v>1</v>
      </c>
      <c r="D41" s="178">
        <v>2</v>
      </c>
      <c r="E41" s="178">
        <v>1</v>
      </c>
      <c r="F41" s="178">
        <v>0</v>
      </c>
      <c r="G41" s="179">
        <v>0</v>
      </c>
      <c r="H41" s="180">
        <v>1</v>
      </c>
      <c r="I41" s="177">
        <v>0</v>
      </c>
      <c r="J41" s="178">
        <v>0</v>
      </c>
      <c r="K41" s="178">
        <v>0</v>
      </c>
      <c r="L41" s="178">
        <v>4</v>
      </c>
      <c r="M41" s="179">
        <v>0</v>
      </c>
      <c r="N41" s="180">
        <v>1</v>
      </c>
      <c r="O41" s="141" t="s">
        <v>203</v>
      </c>
      <c r="P41" s="141">
        <v>5</v>
      </c>
      <c r="Q41" s="141">
        <v>5</v>
      </c>
    </row>
    <row r="42" spans="1:17" x14ac:dyDescent="0.2">
      <c r="A42" s="201"/>
      <c r="B42" s="235"/>
      <c r="C42" s="202">
        <v>0.25</v>
      </c>
      <c r="D42" s="203">
        <v>0.5</v>
      </c>
      <c r="E42" s="203">
        <v>0.25</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3</v>
      </c>
      <c r="H48" s="188">
        <v>1</v>
      </c>
      <c r="P48" s="141">
        <v>5</v>
      </c>
    </row>
    <row r="49" spans="1:16" x14ac:dyDescent="0.2">
      <c r="A49" s="92"/>
      <c r="C49" s="191">
        <v>0</v>
      </c>
      <c r="D49" s="191">
        <v>0</v>
      </c>
      <c r="E49" s="191">
        <v>0</v>
      </c>
      <c r="F49" s="191">
        <v>0.25</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1</v>
      </c>
      <c r="G54" s="210">
        <v>2</v>
      </c>
      <c r="H54" s="188">
        <v>1</v>
      </c>
      <c r="P54" s="141">
        <v>5</v>
      </c>
    </row>
    <row r="55" spans="1:16" x14ac:dyDescent="0.2">
      <c r="A55" s="92"/>
      <c r="C55" s="191">
        <v>0</v>
      </c>
      <c r="D55" s="191">
        <v>0</v>
      </c>
      <c r="E55" s="191">
        <v>0.25</v>
      </c>
      <c r="F55" s="191">
        <v>0.25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1</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249</v>
      </c>
      <c r="C64" s="234"/>
      <c r="D64" s="234"/>
      <c r="E64" s="234"/>
      <c r="F64" s="234"/>
      <c r="G64" s="234"/>
      <c r="H64" s="234"/>
      <c r="I64" s="234"/>
      <c r="J64" s="234"/>
      <c r="K64" s="234"/>
      <c r="L64" s="234"/>
    </row>
    <row r="65" spans="2:12" ht="243.95" customHeight="1" x14ac:dyDescent="0.2">
      <c r="B65" s="234" t="s">
        <v>250</v>
      </c>
      <c r="C65" s="234"/>
      <c r="D65" s="234"/>
      <c r="E65" s="234"/>
      <c r="F65" s="234"/>
      <c r="G65" s="234"/>
      <c r="H65" s="234"/>
      <c r="I65" s="234"/>
      <c r="J65" s="234"/>
      <c r="K65" s="234"/>
      <c r="L65" s="234"/>
    </row>
    <row r="66" spans="2:12" ht="23.1" customHeight="1" x14ac:dyDescent="0.2">
      <c r="B66" s="234" t="s">
        <v>251</v>
      </c>
      <c r="C66" s="234"/>
      <c r="D66" s="234"/>
      <c r="E66" s="234"/>
      <c r="F66" s="234"/>
      <c r="G66" s="234"/>
      <c r="H66" s="234"/>
      <c r="I66" s="234"/>
      <c r="J66" s="234"/>
      <c r="K66" s="234"/>
      <c r="L66" s="234"/>
    </row>
    <row r="67" spans="2:12" ht="23.1" customHeight="1" x14ac:dyDescent="0.2">
      <c r="B67" s="87"/>
      <c r="C67" s="87"/>
      <c r="D67" s="87"/>
      <c r="E67" s="87"/>
      <c r="F67" s="87"/>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A08A-22C5-4C87-A193-3ADF6C20940A}">
  <sheetPr codeName="Sheet8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44489</v>
      </c>
      <c r="F3" s="145"/>
      <c r="G3" s="147"/>
      <c r="H3" s="147"/>
      <c r="I3" s="146" t="s">
        <v>161</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2</v>
      </c>
      <c r="D6" s="152">
        <v>0.25</v>
      </c>
      <c r="F6" s="153" t="s">
        <v>49</v>
      </c>
      <c r="J6" s="154" t="s">
        <v>193</v>
      </c>
    </row>
    <row r="7" spans="1:15" x14ac:dyDescent="0.2">
      <c r="B7" s="155" t="s">
        <v>3</v>
      </c>
      <c r="C7" s="94">
        <v>4</v>
      </c>
      <c r="D7" s="156">
        <v>0.5</v>
      </c>
      <c r="F7" s="157" t="s">
        <v>28</v>
      </c>
      <c r="G7" s="158"/>
      <c r="H7" s="158">
        <v>0</v>
      </c>
      <c r="I7" s="152">
        <v>0</v>
      </c>
      <c r="K7" s="87" t="s">
        <v>194</v>
      </c>
    </row>
    <row r="8" spans="1:15" x14ac:dyDescent="0.2">
      <c r="B8" s="150" t="s">
        <v>5</v>
      </c>
      <c r="C8" s="151">
        <v>2</v>
      </c>
      <c r="D8" s="152">
        <v>0.25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0.125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0</v>
      </c>
      <c r="F24" s="178">
        <v>4</v>
      </c>
      <c r="G24" s="179">
        <v>1</v>
      </c>
      <c r="H24" s="180">
        <v>1</v>
      </c>
      <c r="I24" s="177">
        <v>0</v>
      </c>
      <c r="J24" s="178">
        <v>1</v>
      </c>
      <c r="K24" s="178">
        <v>0</v>
      </c>
      <c r="L24" s="178">
        <v>6</v>
      </c>
      <c r="M24" s="179">
        <v>0</v>
      </c>
      <c r="N24" s="180">
        <v>1</v>
      </c>
      <c r="O24" s="141" t="s">
        <v>195</v>
      </c>
      <c r="P24" s="141">
        <v>8</v>
      </c>
      <c r="Q24" s="141">
        <v>8</v>
      </c>
    </row>
    <row r="25" spans="1:17" ht="18.75" customHeight="1" x14ac:dyDescent="0.2">
      <c r="A25" s="181"/>
      <c r="B25" s="231"/>
      <c r="C25" s="182">
        <v>0.16666666666666666</v>
      </c>
      <c r="D25" s="183">
        <v>0.16666666666666666</v>
      </c>
      <c r="E25" s="183">
        <v>0</v>
      </c>
      <c r="F25" s="183">
        <v>0.66666666666666663</v>
      </c>
      <c r="G25" s="183"/>
      <c r="H25" s="184"/>
      <c r="I25" s="182">
        <v>0</v>
      </c>
      <c r="J25" s="183">
        <v>0.14285714285714285</v>
      </c>
      <c r="K25" s="183">
        <v>0</v>
      </c>
      <c r="L25" s="183">
        <v>0.8571428571428571</v>
      </c>
      <c r="M25" s="183"/>
      <c r="N25" s="184"/>
      <c r="O25" s="141"/>
    </row>
    <row r="26" spans="1:17" ht="12.75" customHeight="1" x14ac:dyDescent="0.2">
      <c r="A26" s="185" t="s">
        <v>41</v>
      </c>
      <c r="B26" s="233" t="s">
        <v>51</v>
      </c>
      <c r="C26" s="186">
        <v>0</v>
      </c>
      <c r="D26" s="187">
        <v>0</v>
      </c>
      <c r="E26" s="187">
        <v>3</v>
      </c>
      <c r="F26" s="187">
        <v>3</v>
      </c>
      <c r="G26" s="188">
        <v>1</v>
      </c>
      <c r="H26" s="189">
        <v>1</v>
      </c>
      <c r="I26" s="186">
        <v>0</v>
      </c>
      <c r="J26" s="187">
        <v>0</v>
      </c>
      <c r="K26" s="187">
        <v>0</v>
      </c>
      <c r="L26" s="187">
        <v>7</v>
      </c>
      <c r="M26" s="188">
        <v>0</v>
      </c>
      <c r="N26" s="189">
        <v>1</v>
      </c>
      <c r="O26" s="141" t="s">
        <v>196</v>
      </c>
      <c r="P26" s="141">
        <v>8</v>
      </c>
      <c r="Q26" s="141">
        <v>8</v>
      </c>
    </row>
    <row r="27" spans="1:17" ht="18" customHeight="1" x14ac:dyDescent="0.2">
      <c r="A27" s="185"/>
      <c r="B27" s="233"/>
      <c r="C27" s="190">
        <v>0</v>
      </c>
      <c r="D27" s="191">
        <v>0</v>
      </c>
      <c r="E27" s="191">
        <v>0.5</v>
      </c>
      <c r="F27" s="191">
        <v>0.5</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0</v>
      </c>
      <c r="F28" s="178">
        <v>6</v>
      </c>
      <c r="G28" s="179">
        <v>1</v>
      </c>
      <c r="H28" s="180">
        <v>1</v>
      </c>
      <c r="I28" s="177">
        <v>0</v>
      </c>
      <c r="J28" s="178">
        <v>0</v>
      </c>
      <c r="K28" s="178">
        <v>0</v>
      </c>
      <c r="L28" s="178">
        <v>7</v>
      </c>
      <c r="M28" s="179">
        <v>0</v>
      </c>
      <c r="N28" s="180">
        <v>1</v>
      </c>
      <c r="O28" s="141" t="s">
        <v>197</v>
      </c>
      <c r="P28" s="141">
        <v>8</v>
      </c>
      <c r="Q28" s="141">
        <v>8</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6</v>
      </c>
      <c r="G30" s="188">
        <v>1</v>
      </c>
      <c r="H30" s="189">
        <v>1</v>
      </c>
      <c r="I30" s="186">
        <v>0</v>
      </c>
      <c r="J30" s="187">
        <v>0</v>
      </c>
      <c r="K30" s="187">
        <v>0</v>
      </c>
      <c r="L30" s="187">
        <v>7</v>
      </c>
      <c r="M30" s="188">
        <v>0</v>
      </c>
      <c r="N30" s="189">
        <v>1</v>
      </c>
      <c r="O30" s="141" t="s">
        <v>198</v>
      </c>
      <c r="P30" s="141">
        <v>8</v>
      </c>
      <c r="Q30" s="141">
        <v>8</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1</v>
      </c>
      <c r="F33" s="178">
        <v>5</v>
      </c>
      <c r="G33" s="179">
        <v>1</v>
      </c>
      <c r="H33" s="180">
        <v>1</v>
      </c>
      <c r="I33" s="177">
        <v>0</v>
      </c>
      <c r="J33" s="178">
        <v>0</v>
      </c>
      <c r="K33" s="178">
        <v>0</v>
      </c>
      <c r="L33" s="178">
        <v>7</v>
      </c>
      <c r="M33" s="179">
        <v>0</v>
      </c>
      <c r="N33" s="180">
        <v>1</v>
      </c>
      <c r="O33" s="141" t="s">
        <v>199</v>
      </c>
      <c r="P33" s="141">
        <v>8</v>
      </c>
      <c r="Q33" s="141">
        <v>8</v>
      </c>
    </row>
    <row r="34" spans="1:17" ht="14.25" customHeight="1" x14ac:dyDescent="0.2">
      <c r="A34" s="181"/>
      <c r="B34" s="231"/>
      <c r="C34" s="195">
        <v>0</v>
      </c>
      <c r="D34" s="196">
        <v>0</v>
      </c>
      <c r="E34" s="196">
        <v>0.16666666666666666</v>
      </c>
      <c r="F34" s="196">
        <v>0.83333333333333337</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6</v>
      </c>
      <c r="G35" s="188">
        <v>1</v>
      </c>
      <c r="H35" s="189">
        <v>1</v>
      </c>
      <c r="I35" s="186">
        <v>0</v>
      </c>
      <c r="J35" s="187">
        <v>0</v>
      </c>
      <c r="K35" s="187">
        <v>0</v>
      </c>
      <c r="L35" s="187">
        <v>7</v>
      </c>
      <c r="M35" s="188">
        <v>0</v>
      </c>
      <c r="N35" s="189">
        <v>1</v>
      </c>
      <c r="O35" s="141" t="s">
        <v>200</v>
      </c>
      <c r="P35" s="141">
        <v>8</v>
      </c>
      <c r="Q35" s="141">
        <v>8</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1</v>
      </c>
      <c r="F37" s="178">
        <v>5</v>
      </c>
      <c r="G37" s="179">
        <v>1</v>
      </c>
      <c r="H37" s="180">
        <v>1</v>
      </c>
      <c r="I37" s="177">
        <v>0</v>
      </c>
      <c r="J37" s="178">
        <v>0</v>
      </c>
      <c r="K37" s="178">
        <v>0</v>
      </c>
      <c r="L37" s="178">
        <v>7</v>
      </c>
      <c r="M37" s="179">
        <v>0</v>
      </c>
      <c r="N37" s="180">
        <v>1</v>
      </c>
      <c r="O37" s="141" t="s">
        <v>201</v>
      </c>
      <c r="P37" s="141">
        <v>8</v>
      </c>
      <c r="Q37" s="141">
        <v>8</v>
      </c>
    </row>
    <row r="38" spans="1:17" ht="14.25" customHeight="1" x14ac:dyDescent="0.2">
      <c r="A38" s="181"/>
      <c r="B38" s="231"/>
      <c r="C38" s="195">
        <v>0</v>
      </c>
      <c r="D38" s="196">
        <v>0</v>
      </c>
      <c r="E38" s="196">
        <v>0.16666666666666666</v>
      </c>
      <c r="F38" s="196">
        <v>0.83333333333333337</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0</v>
      </c>
      <c r="F39" s="187">
        <v>5</v>
      </c>
      <c r="G39" s="188">
        <v>1</v>
      </c>
      <c r="H39" s="189">
        <v>1</v>
      </c>
      <c r="I39" s="186">
        <v>0</v>
      </c>
      <c r="J39" s="187">
        <v>1</v>
      </c>
      <c r="K39" s="187">
        <v>0</v>
      </c>
      <c r="L39" s="187">
        <v>6</v>
      </c>
      <c r="M39" s="188">
        <v>0</v>
      </c>
      <c r="N39" s="189">
        <v>1</v>
      </c>
      <c r="O39" s="141" t="s">
        <v>202</v>
      </c>
      <c r="P39" s="141">
        <v>8</v>
      </c>
      <c r="Q39" s="141">
        <v>8</v>
      </c>
    </row>
    <row r="40" spans="1:17" ht="15" customHeight="1" x14ac:dyDescent="0.2">
      <c r="A40" s="185"/>
      <c r="B40" s="233"/>
      <c r="C40" s="190">
        <v>0</v>
      </c>
      <c r="D40" s="191">
        <v>0.16666666666666666</v>
      </c>
      <c r="E40" s="191">
        <v>0</v>
      </c>
      <c r="F40" s="191">
        <v>0.83333333333333337</v>
      </c>
      <c r="G40" s="191"/>
      <c r="H40" s="192"/>
      <c r="I40" s="193">
        <v>0</v>
      </c>
      <c r="J40" s="194">
        <v>0.14285714285714285</v>
      </c>
      <c r="K40" s="194">
        <v>0</v>
      </c>
      <c r="L40" s="194">
        <v>0.8571428571428571</v>
      </c>
      <c r="M40" s="191"/>
      <c r="N40" s="192"/>
      <c r="O40" s="141"/>
    </row>
    <row r="41" spans="1:17" ht="12.75" customHeight="1" x14ac:dyDescent="0.2">
      <c r="A41" s="181" t="s">
        <v>48</v>
      </c>
      <c r="B41" s="231" t="s">
        <v>62</v>
      </c>
      <c r="C41" s="177">
        <v>0</v>
      </c>
      <c r="D41" s="178">
        <v>1</v>
      </c>
      <c r="E41" s="178">
        <v>1</v>
      </c>
      <c r="F41" s="178">
        <v>4</v>
      </c>
      <c r="G41" s="179">
        <v>1</v>
      </c>
      <c r="H41" s="180">
        <v>1</v>
      </c>
      <c r="I41" s="177">
        <v>0</v>
      </c>
      <c r="J41" s="178">
        <v>0</v>
      </c>
      <c r="K41" s="178">
        <v>1</v>
      </c>
      <c r="L41" s="178">
        <v>6</v>
      </c>
      <c r="M41" s="179">
        <v>0</v>
      </c>
      <c r="N41" s="180">
        <v>1</v>
      </c>
      <c r="O41" s="141" t="s">
        <v>203</v>
      </c>
      <c r="P41" s="141">
        <v>8</v>
      </c>
      <c r="Q41" s="141">
        <v>8</v>
      </c>
    </row>
    <row r="42" spans="1:17" x14ac:dyDescent="0.2">
      <c r="A42" s="201"/>
      <c r="B42" s="235"/>
      <c r="C42" s="202">
        <v>0</v>
      </c>
      <c r="D42" s="203">
        <v>0.16666666666666666</v>
      </c>
      <c r="E42" s="203">
        <v>0.16666666666666666</v>
      </c>
      <c r="F42" s="203">
        <v>0.66666666666666663</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5</v>
      </c>
      <c r="H48" s="188">
        <v>1</v>
      </c>
      <c r="P48" s="141">
        <v>8</v>
      </c>
    </row>
    <row r="49" spans="1:16" x14ac:dyDescent="0.2">
      <c r="A49" s="92"/>
      <c r="C49" s="191">
        <v>0</v>
      </c>
      <c r="D49" s="191">
        <v>0</v>
      </c>
      <c r="E49" s="191">
        <v>0</v>
      </c>
      <c r="F49" s="191">
        <v>0.2857142857142857</v>
      </c>
      <c r="G49" s="191">
        <v>0.7142857142857143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1</v>
      </c>
      <c r="G54" s="210">
        <v>3</v>
      </c>
      <c r="H54" s="188">
        <v>2</v>
      </c>
      <c r="P54" s="141">
        <v>8</v>
      </c>
    </row>
    <row r="55" spans="1:16" x14ac:dyDescent="0.2">
      <c r="A55" s="92"/>
      <c r="C55" s="191">
        <v>0</v>
      </c>
      <c r="D55" s="191">
        <v>0</v>
      </c>
      <c r="E55" s="191">
        <v>0.33333333333333331</v>
      </c>
      <c r="F55" s="191">
        <v>0.16666666666666666</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1</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205</v>
      </c>
      <c r="C64" s="234"/>
      <c r="D64" s="234"/>
      <c r="E64" s="234"/>
      <c r="F64" s="234"/>
      <c r="G64" s="234"/>
      <c r="H64" s="234"/>
      <c r="I64" s="234"/>
      <c r="J64" s="234"/>
      <c r="K64" s="234"/>
      <c r="L64" s="234"/>
    </row>
    <row r="65" spans="2:12" ht="23.1" customHeight="1" x14ac:dyDescent="0.2">
      <c r="B65" s="234" t="s">
        <v>206</v>
      </c>
      <c r="C65" s="234"/>
      <c r="D65" s="234"/>
      <c r="E65" s="234"/>
      <c r="F65" s="234"/>
      <c r="G65" s="234"/>
      <c r="H65" s="234"/>
      <c r="I65" s="234"/>
      <c r="J65" s="234"/>
      <c r="K65" s="234"/>
      <c r="L65" s="234"/>
    </row>
    <row r="66" spans="2:12" ht="23.1" customHeight="1" x14ac:dyDescent="0.2">
      <c r="B66" s="234" t="s">
        <v>207</v>
      </c>
      <c r="C66" s="234"/>
      <c r="D66" s="234"/>
      <c r="E66" s="234"/>
      <c r="F66" s="234"/>
      <c r="G66" s="234"/>
      <c r="H66" s="234"/>
      <c r="I66" s="234"/>
      <c r="J66" s="234"/>
      <c r="K66" s="234"/>
      <c r="L66" s="234"/>
    </row>
    <row r="67" spans="2:12" ht="23.1" customHeight="1" x14ac:dyDescent="0.2">
      <c r="B67" s="234" t="s">
        <v>208</v>
      </c>
      <c r="C67" s="234"/>
      <c r="D67" s="234"/>
      <c r="E67" s="234"/>
      <c r="F67" s="234"/>
      <c r="G67" s="234"/>
      <c r="H67" s="234"/>
      <c r="I67" s="234"/>
      <c r="J67" s="234"/>
      <c r="K67" s="234"/>
      <c r="L67" s="234"/>
    </row>
    <row r="68" spans="2:12" ht="114"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8F50-1F80-477F-BAC4-E54855FFB47D}">
  <sheetPr codeName="Sheet1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44223</v>
      </c>
      <c r="F3" s="145"/>
      <c r="G3" s="147"/>
      <c r="H3" s="147"/>
      <c r="I3" s="146" t="s">
        <v>88</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1</v>
      </c>
      <c r="D6" s="152">
        <v>0.2</v>
      </c>
      <c r="F6" s="153" t="s">
        <v>49</v>
      </c>
      <c r="J6" s="154" t="s">
        <v>193</v>
      </c>
    </row>
    <row r="7" spans="1:15" x14ac:dyDescent="0.2">
      <c r="B7" s="155" t="s">
        <v>3</v>
      </c>
      <c r="C7" s="94">
        <v>2</v>
      </c>
      <c r="D7" s="156">
        <v>0.4</v>
      </c>
      <c r="F7" s="157" t="s">
        <v>28</v>
      </c>
      <c r="G7" s="158"/>
      <c r="H7" s="158">
        <v>0</v>
      </c>
      <c r="I7" s="152">
        <v>0</v>
      </c>
    </row>
    <row r="8" spans="1:15" x14ac:dyDescent="0.2">
      <c r="B8" s="150" t="s">
        <v>5</v>
      </c>
      <c r="C8" s="151">
        <v>1</v>
      </c>
      <c r="D8" s="152">
        <v>0.2</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1</v>
      </c>
      <c r="D14" s="152">
        <v>0.2</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1</v>
      </c>
      <c r="E24" s="178">
        <v>1</v>
      </c>
      <c r="F24" s="178">
        <v>1</v>
      </c>
      <c r="G24" s="179">
        <v>0</v>
      </c>
      <c r="H24" s="180">
        <v>0</v>
      </c>
      <c r="I24" s="177">
        <v>0</v>
      </c>
      <c r="J24" s="178">
        <v>0</v>
      </c>
      <c r="K24" s="178">
        <v>0</v>
      </c>
      <c r="L24" s="178">
        <v>5</v>
      </c>
      <c r="M24" s="179">
        <v>0</v>
      </c>
      <c r="N24" s="180">
        <v>0</v>
      </c>
      <c r="O24" s="141" t="s">
        <v>195</v>
      </c>
      <c r="P24" s="141">
        <v>5</v>
      </c>
      <c r="Q24" s="141">
        <v>5</v>
      </c>
    </row>
    <row r="25" spans="1:17" ht="18.75" customHeight="1" x14ac:dyDescent="0.2">
      <c r="A25" s="181"/>
      <c r="B25" s="231"/>
      <c r="C25" s="182">
        <v>0.4</v>
      </c>
      <c r="D25" s="183">
        <v>0.2</v>
      </c>
      <c r="E25" s="183">
        <v>0.2</v>
      </c>
      <c r="F25" s="183">
        <v>0.2</v>
      </c>
      <c r="G25" s="183"/>
      <c r="H25" s="184"/>
      <c r="I25" s="182">
        <v>0</v>
      </c>
      <c r="J25" s="183">
        <v>0</v>
      </c>
      <c r="K25" s="183">
        <v>0</v>
      </c>
      <c r="L25" s="183">
        <v>1</v>
      </c>
      <c r="M25" s="183"/>
      <c r="N25" s="184"/>
      <c r="O25" s="141"/>
    </row>
    <row r="26" spans="1:17" ht="12.75" customHeight="1" x14ac:dyDescent="0.2">
      <c r="A26" s="185" t="s">
        <v>41</v>
      </c>
      <c r="B26" s="233" t="s">
        <v>51</v>
      </c>
      <c r="C26" s="186">
        <v>2</v>
      </c>
      <c r="D26" s="187">
        <v>0</v>
      </c>
      <c r="E26" s="187">
        <v>1</v>
      </c>
      <c r="F26" s="187">
        <v>2</v>
      </c>
      <c r="G26" s="188">
        <v>0</v>
      </c>
      <c r="H26" s="189">
        <v>0</v>
      </c>
      <c r="I26" s="186">
        <v>0</v>
      </c>
      <c r="J26" s="187">
        <v>0</v>
      </c>
      <c r="K26" s="187">
        <v>0</v>
      </c>
      <c r="L26" s="187">
        <v>5</v>
      </c>
      <c r="M26" s="188">
        <v>0</v>
      </c>
      <c r="N26" s="189">
        <v>0</v>
      </c>
      <c r="O26" s="141" t="s">
        <v>196</v>
      </c>
      <c r="P26" s="141">
        <v>5</v>
      </c>
      <c r="Q26" s="141">
        <v>5</v>
      </c>
    </row>
    <row r="27" spans="1:17" ht="18" customHeight="1" x14ac:dyDescent="0.2">
      <c r="A27" s="185"/>
      <c r="B27" s="233"/>
      <c r="C27" s="190">
        <v>0.4</v>
      </c>
      <c r="D27" s="191">
        <v>0</v>
      </c>
      <c r="E27" s="191">
        <v>0.2</v>
      </c>
      <c r="F27" s="191">
        <v>0.4</v>
      </c>
      <c r="G27" s="191"/>
      <c r="H27" s="192"/>
      <c r="I27" s="193">
        <v>0</v>
      </c>
      <c r="J27" s="194">
        <v>0</v>
      </c>
      <c r="K27" s="194">
        <v>0</v>
      </c>
      <c r="L27" s="194">
        <v>1</v>
      </c>
      <c r="M27" s="191"/>
      <c r="N27" s="192"/>
      <c r="O27" s="141"/>
    </row>
    <row r="28" spans="1:17" ht="12.75" customHeight="1" x14ac:dyDescent="0.2">
      <c r="A28" s="181" t="s">
        <v>42</v>
      </c>
      <c r="B28" s="231" t="s">
        <v>58</v>
      </c>
      <c r="C28" s="177">
        <v>1</v>
      </c>
      <c r="D28" s="178">
        <v>1</v>
      </c>
      <c r="E28" s="178">
        <v>1</v>
      </c>
      <c r="F28" s="178">
        <v>2</v>
      </c>
      <c r="G28" s="179">
        <v>0</v>
      </c>
      <c r="H28" s="180">
        <v>0</v>
      </c>
      <c r="I28" s="177">
        <v>0</v>
      </c>
      <c r="J28" s="178">
        <v>0</v>
      </c>
      <c r="K28" s="178">
        <v>0</v>
      </c>
      <c r="L28" s="178">
        <v>5</v>
      </c>
      <c r="M28" s="179">
        <v>0</v>
      </c>
      <c r="N28" s="180">
        <v>0</v>
      </c>
      <c r="O28" s="141" t="s">
        <v>197</v>
      </c>
      <c r="P28" s="141">
        <v>5</v>
      </c>
      <c r="Q28" s="141">
        <v>5</v>
      </c>
    </row>
    <row r="29" spans="1:17" ht="15.75" customHeight="1" x14ac:dyDescent="0.2">
      <c r="A29" s="181"/>
      <c r="B29" s="231"/>
      <c r="C29" s="195">
        <v>0.2</v>
      </c>
      <c r="D29" s="196">
        <v>0.2</v>
      </c>
      <c r="E29" s="196">
        <v>0.2</v>
      </c>
      <c r="F29" s="196">
        <v>0.4</v>
      </c>
      <c r="G29" s="196"/>
      <c r="H29" s="197"/>
      <c r="I29" s="182">
        <v>0</v>
      </c>
      <c r="J29" s="183">
        <v>0</v>
      </c>
      <c r="K29" s="183">
        <v>0</v>
      </c>
      <c r="L29" s="183">
        <v>1</v>
      </c>
      <c r="M29" s="196"/>
      <c r="N29" s="197"/>
      <c r="O29" s="141"/>
    </row>
    <row r="30" spans="1:17" ht="13.5" customHeight="1" x14ac:dyDescent="0.2">
      <c r="A30" s="185" t="s">
        <v>43</v>
      </c>
      <c r="B30" s="233" t="s">
        <v>59</v>
      </c>
      <c r="C30" s="186">
        <v>2</v>
      </c>
      <c r="D30" s="187">
        <v>0</v>
      </c>
      <c r="E30" s="187">
        <v>1</v>
      </c>
      <c r="F30" s="187">
        <v>2</v>
      </c>
      <c r="G30" s="188">
        <v>0</v>
      </c>
      <c r="H30" s="189">
        <v>0</v>
      </c>
      <c r="I30" s="186">
        <v>0</v>
      </c>
      <c r="J30" s="187">
        <v>0</v>
      </c>
      <c r="K30" s="187">
        <v>0</v>
      </c>
      <c r="L30" s="187">
        <v>5</v>
      </c>
      <c r="M30" s="188">
        <v>0</v>
      </c>
      <c r="N30" s="189">
        <v>0</v>
      </c>
      <c r="O30" s="141" t="s">
        <v>198</v>
      </c>
      <c r="P30" s="141">
        <v>5</v>
      </c>
      <c r="Q30" s="141">
        <v>5</v>
      </c>
    </row>
    <row r="31" spans="1:17" ht="13.5" customHeight="1" x14ac:dyDescent="0.2">
      <c r="A31" s="185"/>
      <c r="B31" s="233"/>
      <c r="C31" s="190">
        <v>0.4</v>
      </c>
      <c r="D31" s="191">
        <v>0</v>
      </c>
      <c r="E31" s="191">
        <v>0.2</v>
      </c>
      <c r="F31" s="191">
        <v>0.4</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1</v>
      </c>
      <c r="F33" s="178">
        <v>1</v>
      </c>
      <c r="G33" s="179">
        <v>0</v>
      </c>
      <c r="H33" s="180">
        <v>0</v>
      </c>
      <c r="I33" s="177">
        <v>0</v>
      </c>
      <c r="J33" s="178">
        <v>0</v>
      </c>
      <c r="K33" s="178">
        <v>0</v>
      </c>
      <c r="L33" s="178">
        <v>5</v>
      </c>
      <c r="M33" s="179">
        <v>0</v>
      </c>
      <c r="N33" s="180">
        <v>0</v>
      </c>
      <c r="O33" s="141" t="s">
        <v>199</v>
      </c>
      <c r="P33" s="141">
        <v>5</v>
      </c>
      <c r="Q33" s="141">
        <v>5</v>
      </c>
    </row>
    <row r="34" spans="1:17" ht="14.25" customHeight="1" x14ac:dyDescent="0.2">
      <c r="A34" s="181"/>
      <c r="B34" s="231"/>
      <c r="C34" s="195">
        <v>0.4</v>
      </c>
      <c r="D34" s="196">
        <v>0.2</v>
      </c>
      <c r="E34" s="196">
        <v>0.2</v>
      </c>
      <c r="F34" s="196">
        <v>0.2</v>
      </c>
      <c r="G34" s="196"/>
      <c r="H34" s="197"/>
      <c r="I34" s="182">
        <v>0</v>
      </c>
      <c r="J34" s="183">
        <v>0</v>
      </c>
      <c r="K34" s="183">
        <v>0</v>
      </c>
      <c r="L34" s="183">
        <v>1</v>
      </c>
      <c r="M34" s="196"/>
      <c r="N34" s="197"/>
      <c r="O34" s="141"/>
    </row>
    <row r="35" spans="1:17" ht="12.75" customHeight="1" x14ac:dyDescent="0.2">
      <c r="A35" s="185" t="s">
        <v>45</v>
      </c>
      <c r="B35" s="233" t="s">
        <v>52</v>
      </c>
      <c r="C35" s="186">
        <v>0</v>
      </c>
      <c r="D35" s="187">
        <v>2</v>
      </c>
      <c r="E35" s="187">
        <v>1</v>
      </c>
      <c r="F35" s="187">
        <v>2</v>
      </c>
      <c r="G35" s="188">
        <v>0</v>
      </c>
      <c r="H35" s="189">
        <v>0</v>
      </c>
      <c r="I35" s="186">
        <v>0</v>
      </c>
      <c r="J35" s="187">
        <v>0</v>
      </c>
      <c r="K35" s="187">
        <v>0</v>
      </c>
      <c r="L35" s="187">
        <v>5</v>
      </c>
      <c r="M35" s="188">
        <v>0</v>
      </c>
      <c r="N35" s="189">
        <v>0</v>
      </c>
      <c r="O35" s="141" t="s">
        <v>200</v>
      </c>
      <c r="P35" s="141">
        <v>5</v>
      </c>
      <c r="Q35" s="141">
        <v>5</v>
      </c>
    </row>
    <row r="36" spans="1:17" ht="15.75" customHeight="1" x14ac:dyDescent="0.2">
      <c r="A36" s="185"/>
      <c r="B36" s="233"/>
      <c r="C36" s="190">
        <v>0</v>
      </c>
      <c r="D36" s="191">
        <v>0.4</v>
      </c>
      <c r="E36" s="191">
        <v>0.2</v>
      </c>
      <c r="F36" s="191">
        <v>0.4</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2</v>
      </c>
      <c r="F37" s="178">
        <v>1</v>
      </c>
      <c r="G37" s="179">
        <v>0</v>
      </c>
      <c r="H37" s="180">
        <v>1</v>
      </c>
      <c r="I37" s="177">
        <v>0</v>
      </c>
      <c r="J37" s="178">
        <v>0</v>
      </c>
      <c r="K37" s="178">
        <v>1</v>
      </c>
      <c r="L37" s="178">
        <v>3</v>
      </c>
      <c r="M37" s="179">
        <v>0</v>
      </c>
      <c r="N37" s="180">
        <v>1</v>
      </c>
      <c r="O37" s="141" t="s">
        <v>201</v>
      </c>
      <c r="P37" s="141">
        <v>5</v>
      </c>
      <c r="Q37" s="141">
        <v>5</v>
      </c>
    </row>
    <row r="38" spans="1:17" ht="14.25" customHeight="1" x14ac:dyDescent="0.2">
      <c r="A38" s="181"/>
      <c r="B38" s="231"/>
      <c r="C38" s="195">
        <v>0</v>
      </c>
      <c r="D38" s="196">
        <v>0.25</v>
      </c>
      <c r="E38" s="196">
        <v>0.5</v>
      </c>
      <c r="F38" s="196">
        <v>0.25</v>
      </c>
      <c r="G38" s="196"/>
      <c r="H38" s="197"/>
      <c r="I38" s="182">
        <v>0</v>
      </c>
      <c r="J38" s="183">
        <v>0</v>
      </c>
      <c r="K38" s="183">
        <v>0.25</v>
      </c>
      <c r="L38" s="183">
        <v>0.75</v>
      </c>
      <c r="M38" s="196"/>
      <c r="N38" s="197"/>
      <c r="O38" s="141"/>
    </row>
    <row r="39" spans="1:17" ht="12.75" customHeight="1" x14ac:dyDescent="0.2">
      <c r="A39" s="185" t="s">
        <v>47</v>
      </c>
      <c r="B39" s="233" t="s">
        <v>61</v>
      </c>
      <c r="C39" s="186">
        <v>1</v>
      </c>
      <c r="D39" s="187">
        <v>1</v>
      </c>
      <c r="E39" s="187">
        <v>0</v>
      </c>
      <c r="F39" s="187">
        <v>2</v>
      </c>
      <c r="G39" s="188">
        <v>1</v>
      </c>
      <c r="H39" s="189">
        <v>0</v>
      </c>
      <c r="I39" s="186">
        <v>0</v>
      </c>
      <c r="J39" s="187">
        <v>0</v>
      </c>
      <c r="K39" s="187">
        <v>0</v>
      </c>
      <c r="L39" s="187">
        <v>5</v>
      </c>
      <c r="M39" s="188">
        <v>0</v>
      </c>
      <c r="N39" s="189">
        <v>0</v>
      </c>
      <c r="O39" s="141" t="s">
        <v>202</v>
      </c>
      <c r="P39" s="141">
        <v>5</v>
      </c>
      <c r="Q39" s="141">
        <v>5</v>
      </c>
    </row>
    <row r="40" spans="1:17" ht="15" customHeight="1" x14ac:dyDescent="0.2">
      <c r="A40" s="185"/>
      <c r="B40" s="233"/>
      <c r="C40" s="190">
        <v>0.25</v>
      </c>
      <c r="D40" s="191">
        <v>0.25</v>
      </c>
      <c r="E40" s="191">
        <v>0</v>
      </c>
      <c r="F40" s="191">
        <v>0.5</v>
      </c>
      <c r="G40" s="191"/>
      <c r="H40" s="192"/>
      <c r="I40" s="193">
        <v>0</v>
      </c>
      <c r="J40" s="194">
        <v>0</v>
      </c>
      <c r="K40" s="194">
        <v>0</v>
      </c>
      <c r="L40" s="194">
        <v>1</v>
      </c>
      <c r="M40" s="191"/>
      <c r="N40" s="192"/>
      <c r="O40" s="141"/>
    </row>
    <row r="41" spans="1:17" ht="12.75" customHeight="1" x14ac:dyDescent="0.2">
      <c r="A41" s="181" t="s">
        <v>48</v>
      </c>
      <c r="B41" s="231" t="s">
        <v>62</v>
      </c>
      <c r="C41" s="177">
        <v>1</v>
      </c>
      <c r="D41" s="178">
        <v>0</v>
      </c>
      <c r="E41" s="178">
        <v>2</v>
      </c>
      <c r="F41" s="178">
        <v>2</v>
      </c>
      <c r="G41" s="179">
        <v>0</v>
      </c>
      <c r="H41" s="180">
        <v>0</v>
      </c>
      <c r="I41" s="177">
        <v>0</v>
      </c>
      <c r="J41" s="178">
        <v>0</v>
      </c>
      <c r="K41" s="178">
        <v>0</v>
      </c>
      <c r="L41" s="178">
        <v>5</v>
      </c>
      <c r="M41" s="179">
        <v>0</v>
      </c>
      <c r="N41" s="180">
        <v>0</v>
      </c>
      <c r="O41" s="141" t="s">
        <v>203</v>
      </c>
      <c r="P41" s="141">
        <v>5</v>
      </c>
      <c r="Q41" s="141">
        <v>5</v>
      </c>
    </row>
    <row r="42" spans="1:17" x14ac:dyDescent="0.2">
      <c r="A42" s="201"/>
      <c r="B42" s="235"/>
      <c r="C42" s="202">
        <v>0.2</v>
      </c>
      <c r="D42" s="203">
        <v>0</v>
      </c>
      <c r="E42" s="203">
        <v>0.4</v>
      </c>
      <c r="F42" s="203">
        <v>0.4</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3</v>
      </c>
      <c r="H48" s="188">
        <v>0</v>
      </c>
      <c r="P48" s="141">
        <v>5</v>
      </c>
    </row>
    <row r="49" spans="1:16" x14ac:dyDescent="0.2">
      <c r="A49" s="92"/>
      <c r="C49" s="191">
        <v>0</v>
      </c>
      <c r="D49" s="191">
        <v>0</v>
      </c>
      <c r="E49" s="191">
        <v>0</v>
      </c>
      <c r="F49" s="191">
        <v>0.4</v>
      </c>
      <c r="G49" s="191">
        <v>0.6</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1</v>
      </c>
      <c r="F54" s="210">
        <v>1</v>
      </c>
      <c r="G54" s="210">
        <v>2</v>
      </c>
      <c r="H54" s="188">
        <v>0</v>
      </c>
      <c r="P54" s="141">
        <v>5</v>
      </c>
    </row>
    <row r="55" spans="1:16" x14ac:dyDescent="0.2">
      <c r="A55" s="92"/>
      <c r="C55" s="191">
        <v>0</v>
      </c>
      <c r="D55" s="191">
        <v>0.2</v>
      </c>
      <c r="E55" s="191">
        <v>0.2</v>
      </c>
      <c r="F55" s="191">
        <v>0.2</v>
      </c>
      <c r="G55" s="191">
        <v>0.4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382</v>
      </c>
      <c r="C64" s="234"/>
      <c r="D64" s="234"/>
      <c r="E64" s="234"/>
      <c r="F64" s="234"/>
      <c r="G64" s="234"/>
      <c r="H64" s="234"/>
      <c r="I64" s="234"/>
      <c r="J64" s="234"/>
      <c r="K64" s="234"/>
      <c r="L64" s="234"/>
    </row>
    <row r="65" spans="2:12" ht="23.1" customHeight="1" x14ac:dyDescent="0.2">
      <c r="B65" s="234" t="s">
        <v>383</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7E1C-5601-4B9D-A2D3-33CF10874712}">
  <sheetPr codeName="Sheet1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44244</v>
      </c>
      <c r="F3" s="145"/>
      <c r="G3" s="147"/>
      <c r="H3" s="147"/>
      <c r="I3" s="146" t="s">
        <v>88</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3</v>
      </c>
      <c r="D7" s="156">
        <v>0.6</v>
      </c>
      <c r="F7" s="157" t="s">
        <v>28</v>
      </c>
      <c r="G7" s="158"/>
      <c r="H7" s="158">
        <v>0</v>
      </c>
      <c r="I7" s="152">
        <v>0</v>
      </c>
      <c r="K7" s="87" t="s">
        <v>373</v>
      </c>
    </row>
    <row r="8" spans="1:15" x14ac:dyDescent="0.2">
      <c r="B8" s="150" t="s">
        <v>5</v>
      </c>
      <c r="C8" s="151">
        <v>1</v>
      </c>
      <c r="D8" s="152">
        <v>0.2</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0</v>
      </c>
      <c r="F24" s="178">
        <v>4</v>
      </c>
      <c r="G24" s="179">
        <v>1</v>
      </c>
      <c r="H24" s="180">
        <v>0</v>
      </c>
      <c r="I24" s="177">
        <v>0</v>
      </c>
      <c r="J24" s="178">
        <v>0</v>
      </c>
      <c r="K24" s="178">
        <v>0</v>
      </c>
      <c r="L24" s="178">
        <v>3</v>
      </c>
      <c r="M24" s="179">
        <v>1</v>
      </c>
      <c r="N24" s="180">
        <v>1</v>
      </c>
      <c r="O24" s="141" t="s">
        <v>195</v>
      </c>
      <c r="P24" s="141">
        <v>5</v>
      </c>
      <c r="Q24" s="141">
        <v>5</v>
      </c>
    </row>
    <row r="25" spans="1:17" ht="18.75" customHeight="1" x14ac:dyDescent="0.2">
      <c r="A25" s="181"/>
      <c r="B25" s="231"/>
      <c r="C25" s="182">
        <v>0</v>
      </c>
      <c r="D25" s="183">
        <v>0</v>
      </c>
      <c r="E25" s="183">
        <v>0</v>
      </c>
      <c r="F25" s="183">
        <v>1</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5</v>
      </c>
      <c r="G26" s="188">
        <v>0</v>
      </c>
      <c r="H26" s="189">
        <v>0</v>
      </c>
      <c r="I26" s="186">
        <v>0</v>
      </c>
      <c r="J26" s="187">
        <v>0</v>
      </c>
      <c r="K26" s="187">
        <v>0</v>
      </c>
      <c r="L26" s="187">
        <v>3</v>
      </c>
      <c r="M26" s="188">
        <v>0</v>
      </c>
      <c r="N26" s="189">
        <v>2</v>
      </c>
      <c r="O26" s="141" t="s">
        <v>196</v>
      </c>
      <c r="P26" s="141">
        <v>5</v>
      </c>
      <c r="Q26" s="141">
        <v>5</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0</v>
      </c>
      <c r="F28" s="178">
        <v>5</v>
      </c>
      <c r="G28" s="179">
        <v>0</v>
      </c>
      <c r="H28" s="180">
        <v>0</v>
      </c>
      <c r="I28" s="177">
        <v>0</v>
      </c>
      <c r="J28" s="178">
        <v>0</v>
      </c>
      <c r="K28" s="178">
        <v>0</v>
      </c>
      <c r="L28" s="178">
        <v>4</v>
      </c>
      <c r="M28" s="179">
        <v>0</v>
      </c>
      <c r="N28" s="180">
        <v>1</v>
      </c>
      <c r="O28" s="141" t="s">
        <v>197</v>
      </c>
      <c r="P28" s="141">
        <v>5</v>
      </c>
      <c r="Q28" s="141">
        <v>5</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5</v>
      </c>
      <c r="G30" s="188">
        <v>0</v>
      </c>
      <c r="H30" s="189">
        <v>0</v>
      </c>
      <c r="I30" s="186">
        <v>0</v>
      </c>
      <c r="J30" s="187">
        <v>0</v>
      </c>
      <c r="K30" s="187">
        <v>0</v>
      </c>
      <c r="L30" s="187">
        <v>4</v>
      </c>
      <c r="M30" s="188">
        <v>0</v>
      </c>
      <c r="N30" s="189">
        <v>1</v>
      </c>
      <c r="O30" s="141" t="s">
        <v>198</v>
      </c>
      <c r="P30" s="141">
        <v>5</v>
      </c>
      <c r="Q30" s="141">
        <v>5</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1</v>
      </c>
      <c r="F33" s="178">
        <v>4</v>
      </c>
      <c r="G33" s="179">
        <v>0</v>
      </c>
      <c r="H33" s="180">
        <v>0</v>
      </c>
      <c r="I33" s="177">
        <v>0</v>
      </c>
      <c r="J33" s="178">
        <v>0</v>
      </c>
      <c r="K33" s="178">
        <v>0</v>
      </c>
      <c r="L33" s="178">
        <v>4</v>
      </c>
      <c r="M33" s="179">
        <v>0</v>
      </c>
      <c r="N33" s="180">
        <v>1</v>
      </c>
      <c r="O33" s="141" t="s">
        <v>199</v>
      </c>
      <c r="P33" s="141">
        <v>5</v>
      </c>
      <c r="Q33" s="141">
        <v>5</v>
      </c>
    </row>
    <row r="34" spans="1:17" ht="14.25" customHeight="1" x14ac:dyDescent="0.2">
      <c r="A34" s="181"/>
      <c r="B34" s="231"/>
      <c r="C34" s="195">
        <v>0</v>
      </c>
      <c r="D34" s="196">
        <v>0</v>
      </c>
      <c r="E34" s="196">
        <v>0.2</v>
      </c>
      <c r="F34" s="196">
        <v>0.8</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5</v>
      </c>
      <c r="G35" s="188">
        <v>0</v>
      </c>
      <c r="H35" s="189">
        <v>0</v>
      </c>
      <c r="I35" s="186">
        <v>0</v>
      </c>
      <c r="J35" s="187">
        <v>0</v>
      </c>
      <c r="K35" s="187">
        <v>0</v>
      </c>
      <c r="L35" s="187">
        <v>4</v>
      </c>
      <c r="M35" s="188">
        <v>0</v>
      </c>
      <c r="N35" s="189">
        <v>1</v>
      </c>
      <c r="O35" s="141" t="s">
        <v>200</v>
      </c>
      <c r="P35" s="141">
        <v>5</v>
      </c>
      <c r="Q35" s="141">
        <v>5</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0</v>
      </c>
      <c r="F37" s="178">
        <v>5</v>
      </c>
      <c r="G37" s="179">
        <v>0</v>
      </c>
      <c r="H37" s="180">
        <v>0</v>
      </c>
      <c r="I37" s="177">
        <v>0</v>
      </c>
      <c r="J37" s="178">
        <v>0</v>
      </c>
      <c r="K37" s="178">
        <v>0</v>
      </c>
      <c r="L37" s="178">
        <v>4</v>
      </c>
      <c r="M37" s="179">
        <v>0</v>
      </c>
      <c r="N37" s="180">
        <v>1</v>
      </c>
      <c r="O37" s="141" t="s">
        <v>201</v>
      </c>
      <c r="P37" s="141">
        <v>5</v>
      </c>
      <c r="Q37" s="141">
        <v>5</v>
      </c>
    </row>
    <row r="38" spans="1:17" ht="14.25" customHeight="1" x14ac:dyDescent="0.2">
      <c r="A38" s="181"/>
      <c r="B38" s="231"/>
      <c r="C38" s="195">
        <v>0</v>
      </c>
      <c r="D38" s="196">
        <v>0</v>
      </c>
      <c r="E38" s="196">
        <v>0</v>
      </c>
      <c r="F38" s="196">
        <v>1</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0</v>
      </c>
      <c r="F39" s="187">
        <v>5</v>
      </c>
      <c r="G39" s="188">
        <v>0</v>
      </c>
      <c r="H39" s="189">
        <v>0</v>
      </c>
      <c r="I39" s="186">
        <v>0</v>
      </c>
      <c r="J39" s="187">
        <v>0</v>
      </c>
      <c r="K39" s="187">
        <v>0</v>
      </c>
      <c r="L39" s="187">
        <v>4</v>
      </c>
      <c r="M39" s="188">
        <v>0</v>
      </c>
      <c r="N39" s="189">
        <v>1</v>
      </c>
      <c r="O39" s="141" t="s">
        <v>202</v>
      </c>
      <c r="P39" s="141">
        <v>5</v>
      </c>
      <c r="Q39" s="141">
        <v>5</v>
      </c>
    </row>
    <row r="40" spans="1:17" ht="15" customHeight="1" x14ac:dyDescent="0.2">
      <c r="A40" s="185"/>
      <c r="B40" s="233"/>
      <c r="C40" s="190">
        <v>0</v>
      </c>
      <c r="D40" s="191">
        <v>0</v>
      </c>
      <c r="E40" s="191">
        <v>0</v>
      </c>
      <c r="F40" s="191">
        <v>1</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5</v>
      </c>
      <c r="G41" s="179">
        <v>0</v>
      </c>
      <c r="H41" s="180">
        <v>0</v>
      </c>
      <c r="I41" s="177">
        <v>0</v>
      </c>
      <c r="J41" s="178">
        <v>0</v>
      </c>
      <c r="K41" s="178">
        <v>0</v>
      </c>
      <c r="L41" s="178">
        <v>4</v>
      </c>
      <c r="M41" s="179">
        <v>0</v>
      </c>
      <c r="N41" s="180">
        <v>1</v>
      </c>
      <c r="O41" s="141" t="s">
        <v>203</v>
      </c>
      <c r="P41" s="141">
        <v>5</v>
      </c>
      <c r="Q41" s="141">
        <v>5</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2</v>
      </c>
      <c r="H48" s="188">
        <v>0</v>
      </c>
      <c r="P48" s="141">
        <v>5</v>
      </c>
    </row>
    <row r="49" spans="1:16" x14ac:dyDescent="0.2">
      <c r="A49" s="92"/>
      <c r="C49" s="191">
        <v>0</v>
      </c>
      <c r="D49" s="191">
        <v>0</v>
      </c>
      <c r="E49" s="191">
        <v>0</v>
      </c>
      <c r="F49" s="191">
        <v>0.6</v>
      </c>
      <c r="G49" s="191">
        <v>0.4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1</v>
      </c>
      <c r="H54" s="188">
        <v>0</v>
      </c>
      <c r="P54" s="141">
        <v>5</v>
      </c>
    </row>
    <row r="55" spans="1:16" x14ac:dyDescent="0.2">
      <c r="A55" s="92"/>
      <c r="C55" s="191">
        <v>0</v>
      </c>
      <c r="D55" s="191">
        <v>0</v>
      </c>
      <c r="E55" s="191">
        <v>0.2</v>
      </c>
      <c r="F55" s="191">
        <v>0.6</v>
      </c>
      <c r="G55" s="191">
        <v>0.2</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36"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47CB6-E0CC-450E-B16D-3557727536EB}">
  <sheetPr codeName="Sheet2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44285</v>
      </c>
      <c r="F3" s="145"/>
      <c r="G3" s="147"/>
      <c r="H3" s="147"/>
      <c r="I3" s="146" t="s">
        <v>88</v>
      </c>
      <c r="J3" s="147"/>
      <c r="K3" s="147"/>
      <c r="L3" s="147"/>
      <c r="M3" s="148">
        <v>6</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4</v>
      </c>
      <c r="D7" s="156">
        <v>0.66666666666666663</v>
      </c>
      <c r="F7" s="157" t="s">
        <v>28</v>
      </c>
      <c r="G7" s="158"/>
      <c r="H7" s="158">
        <v>0</v>
      </c>
      <c r="I7" s="152">
        <v>0</v>
      </c>
      <c r="K7" s="87" t="s">
        <v>348</v>
      </c>
    </row>
    <row r="8" spans="1:15" x14ac:dyDescent="0.2">
      <c r="B8" s="150" t="s">
        <v>5</v>
      </c>
      <c r="C8" s="151">
        <v>0</v>
      </c>
      <c r="D8" s="152">
        <v>0</v>
      </c>
      <c r="F8" s="159" t="s">
        <v>0</v>
      </c>
      <c r="H8" s="87">
        <v>0</v>
      </c>
      <c r="I8" s="156">
        <v>0</v>
      </c>
      <c r="K8" s="87" t="s">
        <v>349</v>
      </c>
    </row>
    <row r="9" spans="1:15" x14ac:dyDescent="0.2">
      <c r="B9" s="155" t="s">
        <v>6</v>
      </c>
      <c r="C9" s="94">
        <v>1</v>
      </c>
      <c r="D9" s="156">
        <v>0.16666666666666666</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0.33333333333333331</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0</v>
      </c>
      <c r="F24" s="178">
        <v>3</v>
      </c>
      <c r="G24" s="179">
        <v>2</v>
      </c>
      <c r="H24" s="180">
        <v>0</v>
      </c>
      <c r="I24" s="177">
        <v>0</v>
      </c>
      <c r="J24" s="178">
        <v>1</v>
      </c>
      <c r="K24" s="178">
        <v>0</v>
      </c>
      <c r="L24" s="178">
        <v>3</v>
      </c>
      <c r="M24" s="179">
        <v>2</v>
      </c>
      <c r="N24" s="180">
        <v>0</v>
      </c>
      <c r="O24" s="141" t="s">
        <v>195</v>
      </c>
      <c r="P24" s="141">
        <v>6</v>
      </c>
      <c r="Q24" s="141">
        <v>6</v>
      </c>
    </row>
    <row r="25" spans="1:17" ht="18.75" customHeight="1" x14ac:dyDescent="0.2">
      <c r="A25" s="181"/>
      <c r="B25" s="231"/>
      <c r="C25" s="182">
        <v>0.25</v>
      </c>
      <c r="D25" s="183">
        <v>0</v>
      </c>
      <c r="E25" s="183">
        <v>0</v>
      </c>
      <c r="F25" s="183">
        <v>0.75</v>
      </c>
      <c r="G25" s="183"/>
      <c r="H25" s="184"/>
      <c r="I25" s="182">
        <v>0</v>
      </c>
      <c r="J25" s="183">
        <v>0.25</v>
      </c>
      <c r="K25" s="183">
        <v>0</v>
      </c>
      <c r="L25" s="183">
        <v>0.75</v>
      </c>
      <c r="M25" s="183"/>
      <c r="N25" s="184"/>
      <c r="O25" s="141"/>
    </row>
    <row r="26" spans="1:17" ht="12.75" customHeight="1" x14ac:dyDescent="0.2">
      <c r="A26" s="185" t="s">
        <v>41</v>
      </c>
      <c r="B26" s="233" t="s">
        <v>51</v>
      </c>
      <c r="C26" s="186">
        <v>2</v>
      </c>
      <c r="D26" s="187">
        <v>0</v>
      </c>
      <c r="E26" s="187">
        <v>1</v>
      </c>
      <c r="F26" s="187">
        <v>2</v>
      </c>
      <c r="G26" s="188">
        <v>1</v>
      </c>
      <c r="H26" s="189">
        <v>0</v>
      </c>
      <c r="I26" s="186">
        <v>0</v>
      </c>
      <c r="J26" s="187">
        <v>0</v>
      </c>
      <c r="K26" s="187">
        <v>2</v>
      </c>
      <c r="L26" s="187">
        <v>3</v>
      </c>
      <c r="M26" s="188">
        <v>1</v>
      </c>
      <c r="N26" s="189">
        <v>0</v>
      </c>
      <c r="O26" s="141" t="s">
        <v>196</v>
      </c>
      <c r="P26" s="141">
        <v>6</v>
      </c>
      <c r="Q26" s="141">
        <v>6</v>
      </c>
    </row>
    <row r="27" spans="1:17" ht="18" customHeight="1" x14ac:dyDescent="0.2">
      <c r="A27" s="185"/>
      <c r="B27" s="233"/>
      <c r="C27" s="190">
        <v>0.4</v>
      </c>
      <c r="D27" s="191">
        <v>0</v>
      </c>
      <c r="E27" s="191">
        <v>0.2</v>
      </c>
      <c r="F27" s="191">
        <v>0.4</v>
      </c>
      <c r="G27" s="191"/>
      <c r="H27" s="192"/>
      <c r="I27" s="193">
        <v>0</v>
      </c>
      <c r="J27" s="194">
        <v>0</v>
      </c>
      <c r="K27" s="194">
        <v>0.4</v>
      </c>
      <c r="L27" s="194">
        <v>0.6</v>
      </c>
      <c r="M27" s="191"/>
      <c r="N27" s="192"/>
      <c r="O27" s="141"/>
    </row>
    <row r="28" spans="1:17" ht="12.75" customHeight="1" x14ac:dyDescent="0.2">
      <c r="A28" s="181" t="s">
        <v>42</v>
      </c>
      <c r="B28" s="231" t="s">
        <v>58</v>
      </c>
      <c r="C28" s="177">
        <v>1</v>
      </c>
      <c r="D28" s="178">
        <v>0</v>
      </c>
      <c r="E28" s="178">
        <v>2</v>
      </c>
      <c r="F28" s="178">
        <v>1</v>
      </c>
      <c r="G28" s="179">
        <v>2</v>
      </c>
      <c r="H28" s="180">
        <v>0</v>
      </c>
      <c r="I28" s="177">
        <v>0</v>
      </c>
      <c r="J28" s="178">
        <v>0</v>
      </c>
      <c r="K28" s="178">
        <v>0</v>
      </c>
      <c r="L28" s="178">
        <v>4</v>
      </c>
      <c r="M28" s="179">
        <v>2</v>
      </c>
      <c r="N28" s="180">
        <v>0</v>
      </c>
      <c r="O28" s="141" t="s">
        <v>197</v>
      </c>
      <c r="P28" s="141">
        <v>6</v>
      </c>
      <c r="Q28" s="141">
        <v>6</v>
      </c>
    </row>
    <row r="29" spans="1:17" ht="15.75" customHeight="1" x14ac:dyDescent="0.2">
      <c r="A29" s="181"/>
      <c r="B29" s="231"/>
      <c r="C29" s="195">
        <v>0.25</v>
      </c>
      <c r="D29" s="196">
        <v>0</v>
      </c>
      <c r="E29" s="196">
        <v>0.5</v>
      </c>
      <c r="F29" s="196">
        <v>0.25</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1</v>
      </c>
      <c r="F30" s="187">
        <v>4</v>
      </c>
      <c r="G30" s="188">
        <v>0</v>
      </c>
      <c r="H30" s="189">
        <v>0</v>
      </c>
      <c r="I30" s="186">
        <v>0</v>
      </c>
      <c r="J30" s="187">
        <v>0</v>
      </c>
      <c r="K30" s="187">
        <v>0</v>
      </c>
      <c r="L30" s="187">
        <v>6</v>
      </c>
      <c r="M30" s="188">
        <v>0</v>
      </c>
      <c r="N30" s="189">
        <v>0</v>
      </c>
      <c r="O30" s="141" t="s">
        <v>198</v>
      </c>
      <c r="P30" s="141">
        <v>6</v>
      </c>
      <c r="Q30" s="141">
        <v>6</v>
      </c>
    </row>
    <row r="31" spans="1:17" ht="13.5" customHeight="1" x14ac:dyDescent="0.2">
      <c r="A31" s="185"/>
      <c r="B31" s="233"/>
      <c r="C31" s="190">
        <v>0</v>
      </c>
      <c r="D31" s="191">
        <v>0.16666666666666666</v>
      </c>
      <c r="E31" s="191">
        <v>0.16666666666666666</v>
      </c>
      <c r="F31" s="191">
        <v>0.66666666666666663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0</v>
      </c>
      <c r="F33" s="178">
        <v>2</v>
      </c>
      <c r="G33" s="179">
        <v>2</v>
      </c>
      <c r="H33" s="180">
        <v>0</v>
      </c>
      <c r="I33" s="177">
        <v>0</v>
      </c>
      <c r="J33" s="178">
        <v>0</v>
      </c>
      <c r="K33" s="178">
        <v>0</v>
      </c>
      <c r="L33" s="178">
        <v>4</v>
      </c>
      <c r="M33" s="179">
        <v>2</v>
      </c>
      <c r="N33" s="180">
        <v>0</v>
      </c>
      <c r="O33" s="141" t="s">
        <v>199</v>
      </c>
      <c r="P33" s="141">
        <v>6</v>
      </c>
      <c r="Q33" s="141">
        <v>6</v>
      </c>
    </row>
    <row r="34" spans="1:17" ht="14.25" customHeight="1" x14ac:dyDescent="0.2">
      <c r="A34" s="181"/>
      <c r="B34" s="231"/>
      <c r="C34" s="195">
        <v>0.25</v>
      </c>
      <c r="D34" s="196">
        <v>0.25</v>
      </c>
      <c r="E34" s="196">
        <v>0</v>
      </c>
      <c r="F34" s="196">
        <v>0.5</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2</v>
      </c>
      <c r="F35" s="187">
        <v>3</v>
      </c>
      <c r="G35" s="188">
        <v>0</v>
      </c>
      <c r="H35" s="189">
        <v>0</v>
      </c>
      <c r="I35" s="186">
        <v>0</v>
      </c>
      <c r="J35" s="187">
        <v>0</v>
      </c>
      <c r="K35" s="187">
        <v>0</v>
      </c>
      <c r="L35" s="187">
        <v>6</v>
      </c>
      <c r="M35" s="188">
        <v>0</v>
      </c>
      <c r="N35" s="189">
        <v>0</v>
      </c>
      <c r="O35" s="141" t="s">
        <v>200</v>
      </c>
      <c r="P35" s="141">
        <v>6</v>
      </c>
      <c r="Q35" s="141">
        <v>6</v>
      </c>
    </row>
    <row r="36" spans="1:17" ht="15.75" customHeight="1" x14ac:dyDescent="0.2">
      <c r="A36" s="185"/>
      <c r="B36" s="233"/>
      <c r="C36" s="190">
        <v>0</v>
      </c>
      <c r="D36" s="191">
        <v>0.16666666666666666</v>
      </c>
      <c r="E36" s="191">
        <v>0.33333333333333331</v>
      </c>
      <c r="F36" s="191">
        <v>0.5</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1</v>
      </c>
      <c r="F37" s="178">
        <v>3</v>
      </c>
      <c r="G37" s="179">
        <v>1</v>
      </c>
      <c r="H37" s="180">
        <v>0</v>
      </c>
      <c r="I37" s="177">
        <v>0</v>
      </c>
      <c r="J37" s="178">
        <v>0</v>
      </c>
      <c r="K37" s="178">
        <v>1</v>
      </c>
      <c r="L37" s="178">
        <v>4</v>
      </c>
      <c r="M37" s="179">
        <v>1</v>
      </c>
      <c r="N37" s="180">
        <v>0</v>
      </c>
      <c r="O37" s="141" t="s">
        <v>201</v>
      </c>
      <c r="P37" s="141">
        <v>6</v>
      </c>
      <c r="Q37" s="141">
        <v>6</v>
      </c>
    </row>
    <row r="38" spans="1:17" ht="14.25" customHeight="1" x14ac:dyDescent="0.2">
      <c r="A38" s="181"/>
      <c r="B38" s="231"/>
      <c r="C38" s="195">
        <v>0</v>
      </c>
      <c r="D38" s="196">
        <v>0.2</v>
      </c>
      <c r="E38" s="196">
        <v>0.2</v>
      </c>
      <c r="F38" s="196">
        <v>0.6</v>
      </c>
      <c r="G38" s="196"/>
      <c r="H38" s="197"/>
      <c r="I38" s="182">
        <v>0</v>
      </c>
      <c r="J38" s="183">
        <v>0</v>
      </c>
      <c r="K38" s="183">
        <v>0.2</v>
      </c>
      <c r="L38" s="183">
        <v>0.8</v>
      </c>
      <c r="M38" s="196"/>
      <c r="N38" s="197"/>
      <c r="O38" s="141"/>
    </row>
    <row r="39" spans="1:17" ht="12.75" customHeight="1" x14ac:dyDescent="0.2">
      <c r="A39" s="185" t="s">
        <v>47</v>
      </c>
      <c r="B39" s="233" t="s">
        <v>61</v>
      </c>
      <c r="C39" s="186">
        <v>2</v>
      </c>
      <c r="D39" s="187">
        <v>1</v>
      </c>
      <c r="E39" s="187">
        <v>1</v>
      </c>
      <c r="F39" s="187">
        <v>1</v>
      </c>
      <c r="G39" s="188">
        <v>1</v>
      </c>
      <c r="H39" s="189">
        <v>0</v>
      </c>
      <c r="I39" s="186">
        <v>1</v>
      </c>
      <c r="J39" s="187">
        <v>0</v>
      </c>
      <c r="K39" s="187">
        <v>1</v>
      </c>
      <c r="L39" s="187">
        <v>3</v>
      </c>
      <c r="M39" s="188">
        <v>1</v>
      </c>
      <c r="N39" s="189">
        <v>0</v>
      </c>
      <c r="O39" s="141" t="s">
        <v>202</v>
      </c>
      <c r="P39" s="141">
        <v>6</v>
      </c>
      <c r="Q39" s="141">
        <v>6</v>
      </c>
    </row>
    <row r="40" spans="1:17" ht="15" customHeight="1" x14ac:dyDescent="0.2">
      <c r="A40" s="185"/>
      <c r="B40" s="233"/>
      <c r="C40" s="190">
        <v>0.4</v>
      </c>
      <c r="D40" s="191">
        <v>0.2</v>
      </c>
      <c r="E40" s="191">
        <v>0.2</v>
      </c>
      <c r="F40" s="191">
        <v>0.2</v>
      </c>
      <c r="G40" s="191"/>
      <c r="H40" s="192"/>
      <c r="I40" s="193">
        <v>0.2</v>
      </c>
      <c r="J40" s="194">
        <v>0</v>
      </c>
      <c r="K40" s="194">
        <v>0.2</v>
      </c>
      <c r="L40" s="194">
        <v>0.6</v>
      </c>
      <c r="M40" s="191"/>
      <c r="N40" s="192"/>
      <c r="O40" s="141"/>
    </row>
    <row r="41" spans="1:17" ht="12.75" customHeight="1" x14ac:dyDescent="0.2">
      <c r="A41" s="181" t="s">
        <v>48</v>
      </c>
      <c r="B41" s="231" t="s">
        <v>62</v>
      </c>
      <c r="C41" s="177">
        <v>0</v>
      </c>
      <c r="D41" s="178">
        <v>3</v>
      </c>
      <c r="E41" s="178">
        <v>2</v>
      </c>
      <c r="F41" s="178">
        <v>1</v>
      </c>
      <c r="G41" s="179">
        <v>0</v>
      </c>
      <c r="H41" s="180">
        <v>0</v>
      </c>
      <c r="I41" s="177">
        <v>0</v>
      </c>
      <c r="J41" s="178">
        <v>0</v>
      </c>
      <c r="K41" s="178">
        <v>3</v>
      </c>
      <c r="L41" s="178">
        <v>3</v>
      </c>
      <c r="M41" s="179">
        <v>0</v>
      </c>
      <c r="N41" s="180">
        <v>0</v>
      </c>
      <c r="O41" s="141" t="s">
        <v>203</v>
      </c>
      <c r="P41" s="141">
        <v>6</v>
      </c>
      <c r="Q41" s="141">
        <v>6</v>
      </c>
    </row>
    <row r="42" spans="1:17" x14ac:dyDescent="0.2">
      <c r="A42" s="201"/>
      <c r="B42" s="235"/>
      <c r="C42" s="202">
        <v>0</v>
      </c>
      <c r="D42" s="203">
        <v>0.5</v>
      </c>
      <c r="E42" s="203">
        <v>0.33333333333333331</v>
      </c>
      <c r="F42" s="203">
        <v>0.16666666666666666</v>
      </c>
      <c r="G42" s="203"/>
      <c r="H42" s="204"/>
      <c r="I42" s="205">
        <v>0</v>
      </c>
      <c r="J42" s="206">
        <v>0</v>
      </c>
      <c r="K42" s="206">
        <v>0.5</v>
      </c>
      <c r="L42" s="206">
        <v>0.5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2</v>
      </c>
      <c r="G48" s="210">
        <v>3</v>
      </c>
      <c r="H48" s="188">
        <v>0</v>
      </c>
      <c r="P48" s="141">
        <v>6</v>
      </c>
    </row>
    <row r="49" spans="1:16" x14ac:dyDescent="0.2">
      <c r="A49" s="92"/>
      <c r="C49" s="191">
        <v>0</v>
      </c>
      <c r="D49" s="191">
        <v>0</v>
      </c>
      <c r="E49" s="191">
        <v>0.16666666666666666</v>
      </c>
      <c r="F49" s="191">
        <v>0.33333333333333331</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1</v>
      </c>
      <c r="D54" s="210">
        <v>0</v>
      </c>
      <c r="E54" s="210">
        <v>0</v>
      </c>
      <c r="F54" s="210">
        <v>4</v>
      </c>
      <c r="G54" s="210">
        <v>1</v>
      </c>
      <c r="H54" s="188">
        <v>0</v>
      </c>
      <c r="P54" s="141">
        <v>6</v>
      </c>
    </row>
    <row r="55" spans="1:16" x14ac:dyDescent="0.2">
      <c r="A55" s="92"/>
      <c r="C55" s="191">
        <v>0.16666666666666666</v>
      </c>
      <c r="D55" s="191">
        <v>0</v>
      </c>
      <c r="E55" s="191">
        <v>0</v>
      </c>
      <c r="F55" s="191">
        <v>0.66666666666666663</v>
      </c>
      <c r="G55" s="191">
        <v>0.16666666666666666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1</v>
      </c>
      <c r="D60" s="210">
        <v>0</v>
      </c>
      <c r="E60" s="210">
        <v>5</v>
      </c>
      <c r="F60" s="210">
        <v>0</v>
      </c>
      <c r="G60" s="210"/>
      <c r="H60" s="188">
        <v>0</v>
      </c>
      <c r="P60" s="141">
        <v>6</v>
      </c>
    </row>
    <row r="61" spans="1:16" x14ac:dyDescent="0.2">
      <c r="A61" s="92"/>
      <c r="C61" s="191">
        <v>0.16666666666666666</v>
      </c>
      <c r="D61" s="191">
        <v>0</v>
      </c>
      <c r="E61" s="191">
        <v>0.83333333333333337</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1F4C-8446-4321-8D81-BE17C551D3BE}">
  <sheetPr codeName="Sheet3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44300</v>
      </c>
      <c r="F3" s="145"/>
      <c r="G3" s="147"/>
      <c r="H3" s="147"/>
      <c r="I3" s="146" t="s">
        <v>88</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1</v>
      </c>
      <c r="D7" s="156">
        <v>0.25</v>
      </c>
      <c r="F7" s="157" t="s">
        <v>28</v>
      </c>
      <c r="G7" s="158"/>
      <c r="H7" s="158">
        <v>0</v>
      </c>
      <c r="I7" s="152">
        <v>0</v>
      </c>
      <c r="K7" s="87" t="s">
        <v>343</v>
      </c>
    </row>
    <row r="8" spans="1:15" x14ac:dyDescent="0.2">
      <c r="B8" s="150" t="s">
        <v>5</v>
      </c>
      <c r="C8" s="151">
        <v>2</v>
      </c>
      <c r="D8" s="152">
        <v>0.5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1</v>
      </c>
      <c r="D15" s="156">
        <v>0.25</v>
      </c>
    </row>
    <row r="16" spans="1:15" x14ac:dyDescent="0.2">
      <c r="B16" s="150" t="s">
        <v>25</v>
      </c>
      <c r="C16" s="151">
        <v>0</v>
      </c>
      <c r="D16" s="152">
        <v>0</v>
      </c>
      <c r="F16" s="155"/>
    </row>
    <row r="17" spans="1:17" x14ac:dyDescent="0.2">
      <c r="B17" s="155" t="s">
        <v>7</v>
      </c>
      <c r="C17" s="94">
        <v>1</v>
      </c>
      <c r="D17" s="160">
        <v>0.25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1</v>
      </c>
      <c r="F24" s="178">
        <v>1</v>
      </c>
      <c r="G24" s="179">
        <v>1</v>
      </c>
      <c r="H24" s="180">
        <v>0</v>
      </c>
      <c r="I24" s="177">
        <v>0</v>
      </c>
      <c r="J24" s="178">
        <v>0</v>
      </c>
      <c r="K24" s="178">
        <v>1</v>
      </c>
      <c r="L24" s="178">
        <v>2</v>
      </c>
      <c r="M24" s="179">
        <v>1</v>
      </c>
      <c r="N24" s="180">
        <v>0</v>
      </c>
      <c r="O24" s="141" t="s">
        <v>195</v>
      </c>
      <c r="P24" s="141">
        <v>4</v>
      </c>
      <c r="Q24" s="141">
        <v>4</v>
      </c>
    </row>
    <row r="25" spans="1:17" ht="18.75" customHeight="1" x14ac:dyDescent="0.2">
      <c r="A25" s="181"/>
      <c r="B25" s="231"/>
      <c r="C25" s="182">
        <v>0</v>
      </c>
      <c r="D25" s="183">
        <v>0.33333333333333331</v>
      </c>
      <c r="E25" s="183">
        <v>0.33333333333333331</v>
      </c>
      <c r="F25" s="183">
        <v>0.33333333333333331</v>
      </c>
      <c r="G25" s="183"/>
      <c r="H25" s="184"/>
      <c r="I25" s="182">
        <v>0</v>
      </c>
      <c r="J25" s="183">
        <v>0</v>
      </c>
      <c r="K25" s="183">
        <v>0.33333333333333331</v>
      </c>
      <c r="L25" s="183">
        <v>0.66666666666666663</v>
      </c>
      <c r="M25" s="183"/>
      <c r="N25" s="184"/>
      <c r="O25" s="141"/>
    </row>
    <row r="26" spans="1:17" ht="12.75" customHeight="1" x14ac:dyDescent="0.2">
      <c r="A26" s="185" t="s">
        <v>41</v>
      </c>
      <c r="B26" s="233" t="s">
        <v>51</v>
      </c>
      <c r="C26" s="186">
        <v>0</v>
      </c>
      <c r="D26" s="187">
        <v>0</v>
      </c>
      <c r="E26" s="187">
        <v>2</v>
      </c>
      <c r="F26" s="187">
        <v>2</v>
      </c>
      <c r="G26" s="188">
        <v>0</v>
      </c>
      <c r="H26" s="189">
        <v>0</v>
      </c>
      <c r="I26" s="186">
        <v>0</v>
      </c>
      <c r="J26" s="187">
        <v>0</v>
      </c>
      <c r="K26" s="187">
        <v>1</v>
      </c>
      <c r="L26" s="187">
        <v>3</v>
      </c>
      <c r="M26" s="188">
        <v>0</v>
      </c>
      <c r="N26" s="189">
        <v>0</v>
      </c>
      <c r="O26" s="141" t="s">
        <v>196</v>
      </c>
      <c r="P26" s="141">
        <v>4</v>
      </c>
      <c r="Q26" s="141">
        <v>4</v>
      </c>
    </row>
    <row r="27" spans="1:17" ht="18" customHeight="1" x14ac:dyDescent="0.2">
      <c r="A27" s="185"/>
      <c r="B27" s="233"/>
      <c r="C27" s="190">
        <v>0</v>
      </c>
      <c r="D27" s="191">
        <v>0</v>
      </c>
      <c r="E27" s="191">
        <v>0.5</v>
      </c>
      <c r="F27" s="191">
        <v>0.5</v>
      </c>
      <c r="G27" s="191"/>
      <c r="H27" s="192"/>
      <c r="I27" s="193">
        <v>0</v>
      </c>
      <c r="J27" s="194">
        <v>0</v>
      </c>
      <c r="K27" s="194">
        <v>0.25</v>
      </c>
      <c r="L27" s="194">
        <v>0.75</v>
      </c>
      <c r="M27" s="191"/>
      <c r="N27" s="192"/>
      <c r="O27" s="141"/>
    </row>
    <row r="28" spans="1:17" ht="12.75" customHeight="1" x14ac:dyDescent="0.2">
      <c r="A28" s="181" t="s">
        <v>42</v>
      </c>
      <c r="B28" s="231" t="s">
        <v>58</v>
      </c>
      <c r="C28" s="177">
        <v>0</v>
      </c>
      <c r="D28" s="178">
        <v>0</v>
      </c>
      <c r="E28" s="178">
        <v>1</v>
      </c>
      <c r="F28" s="178">
        <v>1</v>
      </c>
      <c r="G28" s="179">
        <v>2</v>
      </c>
      <c r="H28" s="180">
        <v>0</v>
      </c>
      <c r="I28" s="177">
        <v>0</v>
      </c>
      <c r="J28" s="178">
        <v>0</v>
      </c>
      <c r="K28" s="178">
        <v>1</v>
      </c>
      <c r="L28" s="178">
        <v>2</v>
      </c>
      <c r="M28" s="179">
        <v>1</v>
      </c>
      <c r="N28" s="180">
        <v>0</v>
      </c>
      <c r="O28" s="141" t="s">
        <v>197</v>
      </c>
      <c r="P28" s="141">
        <v>4</v>
      </c>
      <c r="Q28" s="141">
        <v>4</v>
      </c>
    </row>
    <row r="29" spans="1:17" ht="15.75" customHeight="1" x14ac:dyDescent="0.2">
      <c r="A29" s="181"/>
      <c r="B29" s="231"/>
      <c r="C29" s="195">
        <v>0</v>
      </c>
      <c r="D29" s="196">
        <v>0</v>
      </c>
      <c r="E29" s="196">
        <v>0.5</v>
      </c>
      <c r="F29" s="196">
        <v>0.5</v>
      </c>
      <c r="G29" s="196"/>
      <c r="H29" s="197"/>
      <c r="I29" s="182">
        <v>0</v>
      </c>
      <c r="J29" s="183">
        <v>0</v>
      </c>
      <c r="K29" s="183">
        <v>0.33333333333333331</v>
      </c>
      <c r="L29" s="183">
        <v>0.66666666666666663</v>
      </c>
      <c r="M29" s="196"/>
      <c r="N29" s="197"/>
      <c r="O29" s="141"/>
    </row>
    <row r="30" spans="1:17" ht="13.5" customHeight="1" x14ac:dyDescent="0.2">
      <c r="A30" s="185" t="s">
        <v>43</v>
      </c>
      <c r="B30" s="233" t="s">
        <v>59</v>
      </c>
      <c r="C30" s="186">
        <v>0</v>
      </c>
      <c r="D30" s="187">
        <v>0</v>
      </c>
      <c r="E30" s="187">
        <v>2</v>
      </c>
      <c r="F30" s="187">
        <v>2</v>
      </c>
      <c r="G30" s="188">
        <v>0</v>
      </c>
      <c r="H30" s="189">
        <v>0</v>
      </c>
      <c r="I30" s="186">
        <v>0</v>
      </c>
      <c r="J30" s="187">
        <v>0</v>
      </c>
      <c r="K30" s="187">
        <v>1</v>
      </c>
      <c r="L30" s="187">
        <v>3</v>
      </c>
      <c r="M30" s="188">
        <v>0</v>
      </c>
      <c r="N30" s="189">
        <v>0</v>
      </c>
      <c r="O30" s="141" t="s">
        <v>198</v>
      </c>
      <c r="P30" s="141">
        <v>4</v>
      </c>
      <c r="Q30" s="141">
        <v>4</v>
      </c>
    </row>
    <row r="31" spans="1:17" ht="13.5" customHeight="1" x14ac:dyDescent="0.2">
      <c r="A31" s="185"/>
      <c r="B31" s="233"/>
      <c r="C31" s="190">
        <v>0</v>
      </c>
      <c r="D31" s="191">
        <v>0</v>
      </c>
      <c r="E31" s="191">
        <v>0.5</v>
      </c>
      <c r="F31" s="191">
        <v>0.5</v>
      </c>
      <c r="G31" s="191"/>
      <c r="H31" s="192"/>
      <c r="I31" s="193">
        <v>0</v>
      </c>
      <c r="J31" s="194">
        <v>0</v>
      </c>
      <c r="K31" s="194">
        <v>0.25</v>
      </c>
      <c r="L31" s="194">
        <v>0.75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0</v>
      </c>
      <c r="F33" s="178">
        <v>1</v>
      </c>
      <c r="G33" s="179">
        <v>2</v>
      </c>
      <c r="H33" s="180">
        <v>0</v>
      </c>
      <c r="I33" s="177">
        <v>0</v>
      </c>
      <c r="J33" s="178">
        <v>0</v>
      </c>
      <c r="K33" s="178">
        <v>1</v>
      </c>
      <c r="L33" s="178">
        <v>2</v>
      </c>
      <c r="M33" s="179">
        <v>1</v>
      </c>
      <c r="N33" s="180">
        <v>0</v>
      </c>
      <c r="O33" s="141" t="s">
        <v>199</v>
      </c>
      <c r="P33" s="141">
        <v>4</v>
      </c>
      <c r="Q33" s="141">
        <v>4</v>
      </c>
    </row>
    <row r="34" spans="1:17" ht="14.25" customHeight="1" x14ac:dyDescent="0.2">
      <c r="A34" s="181"/>
      <c r="B34" s="231"/>
      <c r="C34" s="195">
        <v>0</v>
      </c>
      <c r="D34" s="196">
        <v>0.5</v>
      </c>
      <c r="E34" s="196">
        <v>0</v>
      </c>
      <c r="F34" s="196">
        <v>0.5</v>
      </c>
      <c r="G34" s="196"/>
      <c r="H34" s="197"/>
      <c r="I34" s="182">
        <v>0</v>
      </c>
      <c r="J34" s="183">
        <v>0</v>
      </c>
      <c r="K34" s="183">
        <v>0.33333333333333331</v>
      </c>
      <c r="L34" s="183">
        <v>0.66666666666666663</v>
      </c>
      <c r="M34" s="196"/>
      <c r="N34" s="197"/>
      <c r="O34" s="141"/>
    </row>
    <row r="35" spans="1:17" ht="12.75" customHeight="1" x14ac:dyDescent="0.2">
      <c r="A35" s="185" t="s">
        <v>45</v>
      </c>
      <c r="B35" s="233" t="s">
        <v>52</v>
      </c>
      <c r="C35" s="186">
        <v>0</v>
      </c>
      <c r="D35" s="187">
        <v>0</v>
      </c>
      <c r="E35" s="187">
        <v>0</v>
      </c>
      <c r="F35" s="187">
        <v>3</v>
      </c>
      <c r="G35" s="188">
        <v>1</v>
      </c>
      <c r="H35" s="189">
        <v>0</v>
      </c>
      <c r="I35" s="186">
        <v>0</v>
      </c>
      <c r="J35" s="187">
        <v>0</v>
      </c>
      <c r="K35" s="187">
        <v>0</v>
      </c>
      <c r="L35" s="187">
        <v>3</v>
      </c>
      <c r="M35" s="188">
        <v>1</v>
      </c>
      <c r="N35" s="189">
        <v>0</v>
      </c>
      <c r="O35" s="141" t="s">
        <v>200</v>
      </c>
      <c r="P35" s="141">
        <v>4</v>
      </c>
      <c r="Q35" s="141">
        <v>4</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0</v>
      </c>
      <c r="F37" s="178">
        <v>2</v>
      </c>
      <c r="G37" s="179">
        <v>1</v>
      </c>
      <c r="H37" s="180">
        <v>0</v>
      </c>
      <c r="I37" s="177">
        <v>0</v>
      </c>
      <c r="J37" s="178">
        <v>0</v>
      </c>
      <c r="K37" s="178">
        <v>1</v>
      </c>
      <c r="L37" s="178">
        <v>3</v>
      </c>
      <c r="M37" s="179">
        <v>0</v>
      </c>
      <c r="N37" s="180">
        <v>0</v>
      </c>
      <c r="O37" s="141" t="s">
        <v>201</v>
      </c>
      <c r="P37" s="141">
        <v>4</v>
      </c>
      <c r="Q37" s="141">
        <v>4</v>
      </c>
    </row>
    <row r="38" spans="1:17" ht="14.25" customHeight="1" x14ac:dyDescent="0.2">
      <c r="A38" s="181"/>
      <c r="B38" s="231"/>
      <c r="C38" s="195">
        <v>0</v>
      </c>
      <c r="D38" s="196">
        <v>0.33333333333333331</v>
      </c>
      <c r="E38" s="196">
        <v>0</v>
      </c>
      <c r="F38" s="196">
        <v>0.66666666666666663</v>
      </c>
      <c r="G38" s="196"/>
      <c r="H38" s="197"/>
      <c r="I38" s="182">
        <v>0</v>
      </c>
      <c r="J38" s="183">
        <v>0</v>
      </c>
      <c r="K38" s="183">
        <v>0.25</v>
      </c>
      <c r="L38" s="183">
        <v>0.75</v>
      </c>
      <c r="M38" s="196"/>
      <c r="N38" s="197"/>
      <c r="O38" s="141"/>
    </row>
    <row r="39" spans="1:17" ht="12.75" customHeight="1" x14ac:dyDescent="0.2">
      <c r="A39" s="185" t="s">
        <v>47</v>
      </c>
      <c r="B39" s="233" t="s">
        <v>61</v>
      </c>
      <c r="C39" s="186">
        <v>0</v>
      </c>
      <c r="D39" s="187">
        <v>0</v>
      </c>
      <c r="E39" s="187">
        <v>0</v>
      </c>
      <c r="F39" s="187">
        <v>2</v>
      </c>
      <c r="G39" s="188">
        <v>2</v>
      </c>
      <c r="H39" s="189">
        <v>0</v>
      </c>
      <c r="I39" s="186">
        <v>0</v>
      </c>
      <c r="J39" s="187">
        <v>0</v>
      </c>
      <c r="K39" s="187">
        <v>0</v>
      </c>
      <c r="L39" s="187">
        <v>3</v>
      </c>
      <c r="M39" s="188">
        <v>1</v>
      </c>
      <c r="N39" s="189">
        <v>0</v>
      </c>
      <c r="O39" s="141" t="s">
        <v>202</v>
      </c>
      <c r="P39" s="141">
        <v>4</v>
      </c>
      <c r="Q39" s="141">
        <v>4</v>
      </c>
    </row>
    <row r="40" spans="1:17" ht="15" customHeight="1" x14ac:dyDescent="0.2">
      <c r="A40" s="185"/>
      <c r="B40" s="233"/>
      <c r="C40" s="190">
        <v>0</v>
      </c>
      <c r="D40" s="191">
        <v>0</v>
      </c>
      <c r="E40" s="191">
        <v>0</v>
      </c>
      <c r="F40" s="191">
        <v>1</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2</v>
      </c>
      <c r="G41" s="179">
        <v>2</v>
      </c>
      <c r="H41" s="180">
        <v>0</v>
      </c>
      <c r="I41" s="177">
        <v>0</v>
      </c>
      <c r="J41" s="178">
        <v>0</v>
      </c>
      <c r="K41" s="178">
        <v>0</v>
      </c>
      <c r="L41" s="178">
        <v>3</v>
      </c>
      <c r="M41" s="179">
        <v>1</v>
      </c>
      <c r="N41" s="180">
        <v>0</v>
      </c>
      <c r="O41" s="141" t="s">
        <v>203</v>
      </c>
      <c r="P41" s="141">
        <v>4</v>
      </c>
      <c r="Q41" s="141">
        <v>4</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0</v>
      </c>
      <c r="G48" s="210">
        <v>3</v>
      </c>
      <c r="H48" s="188">
        <v>0</v>
      </c>
      <c r="P48" s="141">
        <v>4</v>
      </c>
    </row>
    <row r="49" spans="1:16" x14ac:dyDescent="0.2">
      <c r="A49" s="92"/>
      <c r="C49" s="191">
        <v>0.25</v>
      </c>
      <c r="D49" s="191">
        <v>0</v>
      </c>
      <c r="E49" s="191">
        <v>0</v>
      </c>
      <c r="F49" s="191">
        <v>0</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2</v>
      </c>
      <c r="H54" s="188">
        <v>0</v>
      </c>
      <c r="P54" s="141">
        <v>4</v>
      </c>
    </row>
    <row r="55" spans="1:16" x14ac:dyDescent="0.2">
      <c r="A55" s="92"/>
      <c r="C55" s="191">
        <v>0</v>
      </c>
      <c r="D55" s="191">
        <v>0</v>
      </c>
      <c r="E55" s="191">
        <v>0</v>
      </c>
      <c r="F55" s="191">
        <v>0.5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ADB15-31B0-4B0A-BDB5-B9ABE8EC4272}">
  <sheetPr codeName="Sheet4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44328</v>
      </c>
      <c r="F3" s="145"/>
      <c r="G3" s="147"/>
      <c r="H3" s="147"/>
      <c r="I3" s="146" t="s">
        <v>88</v>
      </c>
      <c r="J3" s="147"/>
      <c r="K3" s="147"/>
      <c r="L3" s="147"/>
      <c r="M3" s="148">
        <v>6</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4</v>
      </c>
      <c r="D7" s="156">
        <v>0.66666666666666663</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2</v>
      </c>
      <c r="D12" s="152">
        <v>0.33333333333333331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2</v>
      </c>
      <c r="F24" s="178">
        <v>3</v>
      </c>
      <c r="G24" s="179">
        <v>0</v>
      </c>
      <c r="H24" s="180">
        <v>0</v>
      </c>
      <c r="I24" s="177">
        <v>0</v>
      </c>
      <c r="J24" s="178">
        <v>0</v>
      </c>
      <c r="K24" s="178">
        <v>1</v>
      </c>
      <c r="L24" s="178">
        <v>4</v>
      </c>
      <c r="M24" s="179">
        <v>0</v>
      </c>
      <c r="N24" s="180">
        <v>1</v>
      </c>
      <c r="O24" s="141" t="s">
        <v>195</v>
      </c>
      <c r="P24" s="141">
        <v>6</v>
      </c>
      <c r="Q24" s="141">
        <v>6</v>
      </c>
    </row>
    <row r="25" spans="1:17" ht="18.75" customHeight="1" x14ac:dyDescent="0.2">
      <c r="A25" s="181"/>
      <c r="B25" s="231"/>
      <c r="C25" s="182">
        <v>0.16666666666666666</v>
      </c>
      <c r="D25" s="183">
        <v>0</v>
      </c>
      <c r="E25" s="183">
        <v>0.33333333333333331</v>
      </c>
      <c r="F25" s="183">
        <v>0.5</v>
      </c>
      <c r="G25" s="183"/>
      <c r="H25" s="184"/>
      <c r="I25" s="182">
        <v>0</v>
      </c>
      <c r="J25" s="183">
        <v>0</v>
      </c>
      <c r="K25" s="183">
        <v>0.2</v>
      </c>
      <c r="L25" s="183">
        <v>0.8</v>
      </c>
      <c r="M25" s="183"/>
      <c r="N25" s="184"/>
      <c r="O25" s="141"/>
    </row>
    <row r="26" spans="1:17" ht="12.75" customHeight="1" x14ac:dyDescent="0.2">
      <c r="A26" s="185" t="s">
        <v>41</v>
      </c>
      <c r="B26" s="233" t="s">
        <v>51</v>
      </c>
      <c r="C26" s="186">
        <v>1</v>
      </c>
      <c r="D26" s="187">
        <v>0</v>
      </c>
      <c r="E26" s="187">
        <v>0</v>
      </c>
      <c r="F26" s="187">
        <v>4</v>
      </c>
      <c r="G26" s="188">
        <v>1</v>
      </c>
      <c r="H26" s="189">
        <v>0</v>
      </c>
      <c r="I26" s="186">
        <v>0</v>
      </c>
      <c r="J26" s="187">
        <v>0</v>
      </c>
      <c r="K26" s="187">
        <v>1</v>
      </c>
      <c r="L26" s="187">
        <v>3</v>
      </c>
      <c r="M26" s="188">
        <v>0</v>
      </c>
      <c r="N26" s="189">
        <v>2</v>
      </c>
      <c r="O26" s="141" t="s">
        <v>196</v>
      </c>
      <c r="P26" s="141">
        <v>6</v>
      </c>
      <c r="Q26" s="141">
        <v>6</v>
      </c>
    </row>
    <row r="27" spans="1:17" ht="18" customHeight="1" x14ac:dyDescent="0.2">
      <c r="A27" s="185"/>
      <c r="B27" s="233"/>
      <c r="C27" s="190">
        <v>0.2</v>
      </c>
      <c r="D27" s="191">
        <v>0</v>
      </c>
      <c r="E27" s="191">
        <v>0</v>
      </c>
      <c r="F27" s="191">
        <v>0.8</v>
      </c>
      <c r="G27" s="191"/>
      <c r="H27" s="192"/>
      <c r="I27" s="193">
        <v>0</v>
      </c>
      <c r="J27" s="194">
        <v>0</v>
      </c>
      <c r="K27" s="194">
        <v>0.25</v>
      </c>
      <c r="L27" s="194">
        <v>0.75</v>
      </c>
      <c r="M27" s="191"/>
      <c r="N27" s="192"/>
      <c r="O27" s="141"/>
    </row>
    <row r="28" spans="1:17" ht="12.75" customHeight="1" x14ac:dyDescent="0.2">
      <c r="A28" s="181" t="s">
        <v>42</v>
      </c>
      <c r="B28" s="231" t="s">
        <v>58</v>
      </c>
      <c r="C28" s="177">
        <v>1</v>
      </c>
      <c r="D28" s="178">
        <v>0</v>
      </c>
      <c r="E28" s="178">
        <v>0</v>
      </c>
      <c r="F28" s="178">
        <v>3</v>
      </c>
      <c r="G28" s="179">
        <v>1</v>
      </c>
      <c r="H28" s="180">
        <v>1</v>
      </c>
      <c r="I28" s="177">
        <v>0</v>
      </c>
      <c r="J28" s="178">
        <v>0</v>
      </c>
      <c r="K28" s="178">
        <v>1</v>
      </c>
      <c r="L28" s="178">
        <v>3</v>
      </c>
      <c r="M28" s="179">
        <v>0</v>
      </c>
      <c r="N28" s="180">
        <v>2</v>
      </c>
      <c r="O28" s="141" t="s">
        <v>197</v>
      </c>
      <c r="P28" s="141">
        <v>6</v>
      </c>
      <c r="Q28" s="141">
        <v>6</v>
      </c>
    </row>
    <row r="29" spans="1:17" ht="15.75" customHeight="1" x14ac:dyDescent="0.2">
      <c r="A29" s="181"/>
      <c r="B29" s="231"/>
      <c r="C29" s="195">
        <v>0.25</v>
      </c>
      <c r="D29" s="196">
        <v>0</v>
      </c>
      <c r="E29" s="196">
        <v>0</v>
      </c>
      <c r="F29" s="196">
        <v>0.75</v>
      </c>
      <c r="G29" s="196"/>
      <c r="H29" s="197"/>
      <c r="I29" s="182">
        <v>0</v>
      </c>
      <c r="J29" s="183">
        <v>0</v>
      </c>
      <c r="K29" s="183">
        <v>0.25</v>
      </c>
      <c r="L29" s="183">
        <v>0.75</v>
      </c>
      <c r="M29" s="196"/>
      <c r="N29" s="197"/>
      <c r="O29" s="141"/>
    </row>
    <row r="30" spans="1:17" ht="13.5" customHeight="1" x14ac:dyDescent="0.2">
      <c r="A30" s="185" t="s">
        <v>43</v>
      </c>
      <c r="B30" s="233" t="s">
        <v>59</v>
      </c>
      <c r="C30" s="186">
        <v>0</v>
      </c>
      <c r="D30" s="187">
        <v>0</v>
      </c>
      <c r="E30" s="187">
        <v>1</v>
      </c>
      <c r="F30" s="187">
        <v>4</v>
      </c>
      <c r="G30" s="188">
        <v>0</v>
      </c>
      <c r="H30" s="189">
        <v>1</v>
      </c>
      <c r="I30" s="186">
        <v>0</v>
      </c>
      <c r="J30" s="187">
        <v>0</v>
      </c>
      <c r="K30" s="187">
        <v>0</v>
      </c>
      <c r="L30" s="187">
        <v>4</v>
      </c>
      <c r="M30" s="188">
        <v>0</v>
      </c>
      <c r="N30" s="189">
        <v>2</v>
      </c>
      <c r="O30" s="141" t="s">
        <v>198</v>
      </c>
      <c r="P30" s="141">
        <v>6</v>
      </c>
      <c r="Q30" s="141">
        <v>6</v>
      </c>
    </row>
    <row r="31" spans="1:17" ht="13.5" customHeight="1" x14ac:dyDescent="0.2">
      <c r="A31" s="185"/>
      <c r="B31" s="233"/>
      <c r="C31" s="190">
        <v>0</v>
      </c>
      <c r="D31" s="191">
        <v>0</v>
      </c>
      <c r="E31" s="191">
        <v>0.2</v>
      </c>
      <c r="F31" s="191">
        <v>0.8</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0</v>
      </c>
      <c r="F33" s="178">
        <v>4</v>
      </c>
      <c r="G33" s="179">
        <v>1</v>
      </c>
      <c r="H33" s="180">
        <v>0</v>
      </c>
      <c r="I33" s="177">
        <v>0</v>
      </c>
      <c r="J33" s="178">
        <v>0</v>
      </c>
      <c r="K33" s="178">
        <v>1</v>
      </c>
      <c r="L33" s="178">
        <v>3</v>
      </c>
      <c r="M33" s="179">
        <v>0</v>
      </c>
      <c r="N33" s="180">
        <v>2</v>
      </c>
      <c r="O33" s="141" t="s">
        <v>199</v>
      </c>
      <c r="P33" s="141">
        <v>6</v>
      </c>
      <c r="Q33" s="141">
        <v>6</v>
      </c>
    </row>
    <row r="34" spans="1:17" ht="14.25" customHeight="1" x14ac:dyDescent="0.2">
      <c r="A34" s="181"/>
      <c r="B34" s="231"/>
      <c r="C34" s="195">
        <v>0.2</v>
      </c>
      <c r="D34" s="196">
        <v>0</v>
      </c>
      <c r="E34" s="196">
        <v>0</v>
      </c>
      <c r="F34" s="196">
        <v>0.8</v>
      </c>
      <c r="G34" s="196"/>
      <c r="H34" s="197"/>
      <c r="I34" s="182">
        <v>0</v>
      </c>
      <c r="J34" s="183">
        <v>0</v>
      </c>
      <c r="K34" s="183">
        <v>0.25</v>
      </c>
      <c r="L34" s="183">
        <v>0.75</v>
      </c>
      <c r="M34" s="196"/>
      <c r="N34" s="197"/>
      <c r="O34" s="141"/>
    </row>
    <row r="35" spans="1:17" ht="12.75" customHeight="1" x14ac:dyDescent="0.2">
      <c r="A35" s="185" t="s">
        <v>45</v>
      </c>
      <c r="B35" s="233" t="s">
        <v>52</v>
      </c>
      <c r="C35" s="186">
        <v>0</v>
      </c>
      <c r="D35" s="187">
        <v>0</v>
      </c>
      <c r="E35" s="187">
        <v>1</v>
      </c>
      <c r="F35" s="187">
        <v>5</v>
      </c>
      <c r="G35" s="188">
        <v>0</v>
      </c>
      <c r="H35" s="189">
        <v>0</v>
      </c>
      <c r="I35" s="186">
        <v>0</v>
      </c>
      <c r="J35" s="187">
        <v>0</v>
      </c>
      <c r="K35" s="187">
        <v>0</v>
      </c>
      <c r="L35" s="187">
        <v>4</v>
      </c>
      <c r="M35" s="188">
        <v>0</v>
      </c>
      <c r="N35" s="189">
        <v>2</v>
      </c>
      <c r="O35" s="141" t="s">
        <v>200</v>
      </c>
      <c r="P35" s="141">
        <v>6</v>
      </c>
      <c r="Q35" s="141">
        <v>6</v>
      </c>
    </row>
    <row r="36" spans="1:17" ht="15.75" customHeight="1" x14ac:dyDescent="0.2">
      <c r="A36" s="185"/>
      <c r="B36" s="233"/>
      <c r="C36" s="190">
        <v>0</v>
      </c>
      <c r="D36" s="191">
        <v>0</v>
      </c>
      <c r="E36" s="191">
        <v>0.16666666666666666</v>
      </c>
      <c r="F36" s="191">
        <v>0.83333333333333337</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0</v>
      </c>
      <c r="F37" s="178">
        <v>3</v>
      </c>
      <c r="G37" s="179">
        <v>1</v>
      </c>
      <c r="H37" s="180">
        <v>0</v>
      </c>
      <c r="I37" s="177">
        <v>0</v>
      </c>
      <c r="J37" s="178">
        <v>0</v>
      </c>
      <c r="K37" s="178">
        <v>1</v>
      </c>
      <c r="L37" s="178">
        <v>3</v>
      </c>
      <c r="M37" s="179">
        <v>0</v>
      </c>
      <c r="N37" s="180">
        <v>2</v>
      </c>
      <c r="O37" s="141" t="s">
        <v>201</v>
      </c>
      <c r="P37" s="141">
        <v>6</v>
      </c>
      <c r="Q37" s="141">
        <v>6</v>
      </c>
    </row>
    <row r="38" spans="1:17" ht="14.25" customHeight="1" x14ac:dyDescent="0.2">
      <c r="A38" s="181"/>
      <c r="B38" s="231"/>
      <c r="C38" s="195">
        <v>0.2</v>
      </c>
      <c r="D38" s="196">
        <v>0.2</v>
      </c>
      <c r="E38" s="196">
        <v>0</v>
      </c>
      <c r="F38" s="196">
        <v>0.6</v>
      </c>
      <c r="G38" s="196"/>
      <c r="H38" s="197"/>
      <c r="I38" s="182">
        <v>0</v>
      </c>
      <c r="J38" s="183">
        <v>0</v>
      </c>
      <c r="K38" s="183">
        <v>0.25</v>
      </c>
      <c r="L38" s="183">
        <v>0.75</v>
      </c>
      <c r="M38" s="196"/>
      <c r="N38" s="197"/>
      <c r="O38" s="141"/>
    </row>
    <row r="39" spans="1:17" ht="12.75" customHeight="1" x14ac:dyDescent="0.2">
      <c r="A39" s="185" t="s">
        <v>47</v>
      </c>
      <c r="B39" s="233" t="s">
        <v>61</v>
      </c>
      <c r="C39" s="186">
        <v>1</v>
      </c>
      <c r="D39" s="187">
        <v>0</v>
      </c>
      <c r="E39" s="187">
        <v>0</v>
      </c>
      <c r="F39" s="187">
        <v>3</v>
      </c>
      <c r="G39" s="188">
        <v>2</v>
      </c>
      <c r="H39" s="189">
        <v>0</v>
      </c>
      <c r="I39" s="186">
        <v>0</v>
      </c>
      <c r="J39" s="187">
        <v>0</v>
      </c>
      <c r="K39" s="187">
        <v>1</v>
      </c>
      <c r="L39" s="187">
        <v>3</v>
      </c>
      <c r="M39" s="188">
        <v>0</v>
      </c>
      <c r="N39" s="189">
        <v>2</v>
      </c>
      <c r="O39" s="141" t="s">
        <v>202</v>
      </c>
      <c r="P39" s="141">
        <v>6</v>
      </c>
      <c r="Q39" s="141">
        <v>6</v>
      </c>
    </row>
    <row r="40" spans="1:17" ht="15" customHeight="1" x14ac:dyDescent="0.2">
      <c r="A40" s="185"/>
      <c r="B40" s="233"/>
      <c r="C40" s="190">
        <v>0.25</v>
      </c>
      <c r="D40" s="191">
        <v>0</v>
      </c>
      <c r="E40" s="191">
        <v>0</v>
      </c>
      <c r="F40" s="191">
        <v>0.75</v>
      </c>
      <c r="G40" s="191"/>
      <c r="H40" s="192"/>
      <c r="I40" s="193">
        <v>0</v>
      </c>
      <c r="J40" s="194">
        <v>0</v>
      </c>
      <c r="K40" s="194">
        <v>0.25</v>
      </c>
      <c r="L40" s="194">
        <v>0.75</v>
      </c>
      <c r="M40" s="191"/>
      <c r="N40" s="192"/>
      <c r="O40" s="141"/>
    </row>
    <row r="41" spans="1:17" ht="12.75" customHeight="1" x14ac:dyDescent="0.2">
      <c r="A41" s="181" t="s">
        <v>48</v>
      </c>
      <c r="B41" s="231" t="s">
        <v>62</v>
      </c>
      <c r="C41" s="177">
        <v>2</v>
      </c>
      <c r="D41" s="178">
        <v>0</v>
      </c>
      <c r="E41" s="178">
        <v>0</v>
      </c>
      <c r="F41" s="178">
        <v>3</v>
      </c>
      <c r="G41" s="179">
        <v>1</v>
      </c>
      <c r="H41" s="180">
        <v>0</v>
      </c>
      <c r="I41" s="177">
        <v>0</v>
      </c>
      <c r="J41" s="178">
        <v>0</v>
      </c>
      <c r="K41" s="178">
        <v>1</v>
      </c>
      <c r="L41" s="178">
        <v>3</v>
      </c>
      <c r="M41" s="179">
        <v>0</v>
      </c>
      <c r="N41" s="180">
        <v>2</v>
      </c>
      <c r="O41" s="141" t="s">
        <v>203</v>
      </c>
      <c r="P41" s="141">
        <v>6</v>
      </c>
      <c r="Q41" s="141">
        <v>6</v>
      </c>
    </row>
    <row r="42" spans="1:17" x14ac:dyDescent="0.2">
      <c r="A42" s="201"/>
      <c r="B42" s="235"/>
      <c r="C42" s="202">
        <v>0.4</v>
      </c>
      <c r="D42" s="203">
        <v>0</v>
      </c>
      <c r="E42" s="203">
        <v>0</v>
      </c>
      <c r="F42" s="203">
        <v>0.6</v>
      </c>
      <c r="G42" s="203"/>
      <c r="H42" s="204"/>
      <c r="I42" s="205">
        <v>0</v>
      </c>
      <c r="J42" s="206">
        <v>0</v>
      </c>
      <c r="K42" s="206">
        <v>0.25</v>
      </c>
      <c r="L42" s="206">
        <v>0.75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3</v>
      </c>
      <c r="H48" s="188">
        <v>0</v>
      </c>
      <c r="P48" s="141">
        <v>6</v>
      </c>
    </row>
    <row r="49" spans="1:16" x14ac:dyDescent="0.2">
      <c r="A49" s="92"/>
      <c r="C49" s="191">
        <v>0</v>
      </c>
      <c r="D49" s="191">
        <v>0</v>
      </c>
      <c r="E49" s="191">
        <v>0</v>
      </c>
      <c r="F49" s="191">
        <v>0.5</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1</v>
      </c>
      <c r="D54" s="210">
        <v>0</v>
      </c>
      <c r="E54" s="210">
        <v>1</v>
      </c>
      <c r="F54" s="210">
        <v>2</v>
      </c>
      <c r="G54" s="210">
        <v>2</v>
      </c>
      <c r="H54" s="188">
        <v>0</v>
      </c>
      <c r="P54" s="141">
        <v>6</v>
      </c>
    </row>
    <row r="55" spans="1:16" x14ac:dyDescent="0.2">
      <c r="A55" s="92"/>
      <c r="C55" s="191">
        <v>0.16666666666666666</v>
      </c>
      <c r="D55" s="191">
        <v>0</v>
      </c>
      <c r="E55" s="191">
        <v>0.16666666666666666</v>
      </c>
      <c r="F55" s="191">
        <v>0.33333333333333331</v>
      </c>
      <c r="G55" s="191">
        <v>0.33333333333333331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6</v>
      </c>
      <c r="F60" s="210">
        <v>0</v>
      </c>
      <c r="G60" s="210"/>
      <c r="H60" s="188">
        <v>0</v>
      </c>
      <c r="P60" s="141">
        <v>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A2B36-8996-44B4-9D34-A9EE15BCF967}">
  <sheetPr codeName="Sheet5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44363</v>
      </c>
      <c r="F3" s="145"/>
      <c r="G3" s="147"/>
      <c r="H3" s="147"/>
      <c r="I3" s="146" t="s">
        <v>88</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2</v>
      </c>
      <c r="D7" s="156">
        <v>0.25</v>
      </c>
      <c r="F7" s="157" t="s">
        <v>28</v>
      </c>
      <c r="G7" s="158"/>
      <c r="H7" s="158">
        <v>1</v>
      </c>
      <c r="I7" s="152">
        <v>0.125</v>
      </c>
    </row>
    <row r="8" spans="1:15" x14ac:dyDescent="0.2">
      <c r="B8" s="150" t="s">
        <v>5</v>
      </c>
      <c r="C8" s="151">
        <v>0</v>
      </c>
      <c r="D8" s="152">
        <v>0</v>
      </c>
      <c r="F8" s="159" t="s">
        <v>0</v>
      </c>
      <c r="H8" s="87">
        <v>0</v>
      </c>
      <c r="I8" s="156">
        <v>0</v>
      </c>
    </row>
    <row r="9" spans="1:15" x14ac:dyDescent="0.2">
      <c r="B9" s="155" t="s">
        <v>6</v>
      </c>
      <c r="C9" s="94">
        <v>1</v>
      </c>
      <c r="D9" s="156">
        <v>0.125</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2</v>
      </c>
      <c r="D11" s="156">
        <v>0.25</v>
      </c>
      <c r="F11" s="157" t="s">
        <v>31</v>
      </c>
      <c r="G11" s="158"/>
      <c r="H11" s="158">
        <v>0</v>
      </c>
      <c r="I11" s="152">
        <v>0</v>
      </c>
    </row>
    <row r="12" spans="1:15" x14ac:dyDescent="0.2">
      <c r="B12" s="150" t="s">
        <v>26</v>
      </c>
      <c r="C12" s="151">
        <v>2</v>
      </c>
      <c r="D12" s="152">
        <v>0.25</v>
      </c>
      <c r="F12" s="159" t="s">
        <v>32</v>
      </c>
      <c r="H12" s="87">
        <v>0</v>
      </c>
      <c r="I12" s="156">
        <v>0</v>
      </c>
    </row>
    <row r="13" spans="1:15" x14ac:dyDescent="0.2">
      <c r="B13" s="155" t="s">
        <v>24</v>
      </c>
      <c r="C13" s="94">
        <v>0</v>
      </c>
      <c r="D13" s="156">
        <v>0</v>
      </c>
      <c r="F13" s="157" t="s">
        <v>33</v>
      </c>
      <c r="G13" s="158"/>
      <c r="H13" s="158">
        <v>1</v>
      </c>
      <c r="I13" s="152">
        <v>0.125</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0.125</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4</v>
      </c>
      <c r="E24" s="178">
        <v>0</v>
      </c>
      <c r="F24" s="178">
        <v>2</v>
      </c>
      <c r="G24" s="179">
        <v>2</v>
      </c>
      <c r="H24" s="180">
        <v>0</v>
      </c>
      <c r="I24" s="177">
        <v>0</v>
      </c>
      <c r="J24" s="178">
        <v>0</v>
      </c>
      <c r="K24" s="178">
        <v>1</v>
      </c>
      <c r="L24" s="178">
        <v>7</v>
      </c>
      <c r="M24" s="179">
        <v>0</v>
      </c>
      <c r="N24" s="180">
        <v>0</v>
      </c>
      <c r="O24" s="141" t="s">
        <v>195</v>
      </c>
      <c r="P24" s="141">
        <v>8</v>
      </c>
      <c r="Q24" s="141">
        <v>8</v>
      </c>
    </row>
    <row r="25" spans="1:17" ht="18.75" customHeight="1" x14ac:dyDescent="0.2">
      <c r="A25" s="181"/>
      <c r="B25" s="231"/>
      <c r="C25" s="182">
        <v>0</v>
      </c>
      <c r="D25" s="183">
        <v>0.66666666666666663</v>
      </c>
      <c r="E25" s="183">
        <v>0</v>
      </c>
      <c r="F25" s="183">
        <v>0.33333333333333331</v>
      </c>
      <c r="G25" s="183"/>
      <c r="H25" s="184"/>
      <c r="I25" s="182">
        <v>0</v>
      </c>
      <c r="J25" s="183">
        <v>0</v>
      </c>
      <c r="K25" s="183">
        <v>0.125</v>
      </c>
      <c r="L25" s="183">
        <v>0.875</v>
      </c>
      <c r="M25" s="183"/>
      <c r="N25" s="184"/>
      <c r="O25" s="141"/>
    </row>
    <row r="26" spans="1:17" ht="12.75" customHeight="1" x14ac:dyDescent="0.2">
      <c r="A26" s="185" t="s">
        <v>41</v>
      </c>
      <c r="B26" s="233" t="s">
        <v>51</v>
      </c>
      <c r="C26" s="186">
        <v>0</v>
      </c>
      <c r="D26" s="187">
        <v>4</v>
      </c>
      <c r="E26" s="187">
        <v>0</v>
      </c>
      <c r="F26" s="187">
        <v>2</v>
      </c>
      <c r="G26" s="188">
        <v>2</v>
      </c>
      <c r="H26" s="189">
        <v>0</v>
      </c>
      <c r="I26" s="186">
        <v>0</v>
      </c>
      <c r="J26" s="187">
        <v>0</v>
      </c>
      <c r="K26" s="187">
        <v>1</v>
      </c>
      <c r="L26" s="187">
        <v>7</v>
      </c>
      <c r="M26" s="188">
        <v>0</v>
      </c>
      <c r="N26" s="189">
        <v>0</v>
      </c>
      <c r="O26" s="141" t="s">
        <v>196</v>
      </c>
      <c r="P26" s="141">
        <v>8</v>
      </c>
      <c r="Q26" s="141">
        <v>8</v>
      </c>
    </row>
    <row r="27" spans="1:17" ht="18" customHeight="1" x14ac:dyDescent="0.2">
      <c r="A27" s="185"/>
      <c r="B27" s="233"/>
      <c r="C27" s="190">
        <v>0</v>
      </c>
      <c r="D27" s="191">
        <v>0.66666666666666663</v>
      </c>
      <c r="E27" s="191">
        <v>0</v>
      </c>
      <c r="F27" s="191">
        <v>0.33333333333333331</v>
      </c>
      <c r="G27" s="191"/>
      <c r="H27" s="192"/>
      <c r="I27" s="193">
        <v>0</v>
      </c>
      <c r="J27" s="194">
        <v>0</v>
      </c>
      <c r="K27" s="194">
        <v>0.125</v>
      </c>
      <c r="L27" s="194">
        <v>0.875</v>
      </c>
      <c r="M27" s="191"/>
      <c r="N27" s="192"/>
      <c r="O27" s="141"/>
    </row>
    <row r="28" spans="1:17" ht="12.75" customHeight="1" x14ac:dyDescent="0.2">
      <c r="A28" s="181" t="s">
        <v>42</v>
      </c>
      <c r="B28" s="231" t="s">
        <v>58</v>
      </c>
      <c r="C28" s="177">
        <v>1</v>
      </c>
      <c r="D28" s="178">
        <v>3</v>
      </c>
      <c r="E28" s="178">
        <v>0</v>
      </c>
      <c r="F28" s="178">
        <v>3</v>
      </c>
      <c r="G28" s="179">
        <v>1</v>
      </c>
      <c r="H28" s="180">
        <v>0</v>
      </c>
      <c r="I28" s="177">
        <v>0</v>
      </c>
      <c r="J28" s="178">
        <v>0</v>
      </c>
      <c r="K28" s="178">
        <v>0</v>
      </c>
      <c r="L28" s="178">
        <v>8</v>
      </c>
      <c r="M28" s="179">
        <v>0</v>
      </c>
      <c r="N28" s="180">
        <v>0</v>
      </c>
      <c r="O28" s="141" t="s">
        <v>197</v>
      </c>
      <c r="P28" s="141">
        <v>8</v>
      </c>
      <c r="Q28" s="141">
        <v>8</v>
      </c>
    </row>
    <row r="29" spans="1:17" ht="15.75" customHeight="1" x14ac:dyDescent="0.2">
      <c r="A29" s="181"/>
      <c r="B29" s="231"/>
      <c r="C29" s="195">
        <v>0.14285714285714285</v>
      </c>
      <c r="D29" s="196">
        <v>0.42857142857142855</v>
      </c>
      <c r="E29" s="196">
        <v>0</v>
      </c>
      <c r="F29" s="196">
        <v>0.42857142857142855</v>
      </c>
      <c r="G29" s="196"/>
      <c r="H29" s="197"/>
      <c r="I29" s="182">
        <v>0</v>
      </c>
      <c r="J29" s="183">
        <v>0</v>
      </c>
      <c r="K29" s="183">
        <v>0</v>
      </c>
      <c r="L29" s="183">
        <v>1</v>
      </c>
      <c r="M29" s="196"/>
      <c r="N29" s="197"/>
      <c r="O29" s="141"/>
    </row>
    <row r="30" spans="1:17" ht="13.5" customHeight="1" x14ac:dyDescent="0.2">
      <c r="A30" s="185" t="s">
        <v>43</v>
      </c>
      <c r="B30" s="233" t="s">
        <v>59</v>
      </c>
      <c r="C30" s="186">
        <v>1</v>
      </c>
      <c r="D30" s="187">
        <v>2</v>
      </c>
      <c r="E30" s="187">
        <v>1</v>
      </c>
      <c r="F30" s="187">
        <v>3</v>
      </c>
      <c r="G30" s="188">
        <v>1</v>
      </c>
      <c r="H30" s="189">
        <v>0</v>
      </c>
      <c r="I30" s="186">
        <v>0</v>
      </c>
      <c r="J30" s="187">
        <v>0</v>
      </c>
      <c r="K30" s="187">
        <v>1</v>
      </c>
      <c r="L30" s="187">
        <v>7</v>
      </c>
      <c r="M30" s="188">
        <v>0</v>
      </c>
      <c r="N30" s="189">
        <v>0</v>
      </c>
      <c r="O30" s="141" t="s">
        <v>198</v>
      </c>
      <c r="P30" s="141">
        <v>8</v>
      </c>
      <c r="Q30" s="141">
        <v>8</v>
      </c>
    </row>
    <row r="31" spans="1:17" ht="13.5" customHeight="1" x14ac:dyDescent="0.2">
      <c r="A31" s="185"/>
      <c r="B31" s="233"/>
      <c r="C31" s="190">
        <v>0.14285714285714285</v>
      </c>
      <c r="D31" s="191">
        <v>0.2857142857142857</v>
      </c>
      <c r="E31" s="191">
        <v>0.14285714285714285</v>
      </c>
      <c r="F31" s="191">
        <v>0.42857142857142855</v>
      </c>
      <c r="G31" s="191"/>
      <c r="H31" s="192"/>
      <c r="I31" s="193">
        <v>0</v>
      </c>
      <c r="J31" s="194">
        <v>0</v>
      </c>
      <c r="K31" s="194">
        <v>0.125</v>
      </c>
      <c r="L31" s="194">
        <v>0.875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3</v>
      </c>
      <c r="E33" s="178">
        <v>0</v>
      </c>
      <c r="F33" s="178">
        <v>3</v>
      </c>
      <c r="G33" s="179">
        <v>1</v>
      </c>
      <c r="H33" s="180">
        <v>0</v>
      </c>
      <c r="I33" s="177">
        <v>0</v>
      </c>
      <c r="J33" s="178">
        <v>0</v>
      </c>
      <c r="K33" s="178">
        <v>0</v>
      </c>
      <c r="L33" s="178">
        <v>8</v>
      </c>
      <c r="M33" s="179">
        <v>0</v>
      </c>
      <c r="N33" s="180">
        <v>0</v>
      </c>
      <c r="O33" s="141" t="s">
        <v>199</v>
      </c>
      <c r="P33" s="141">
        <v>8</v>
      </c>
      <c r="Q33" s="141">
        <v>8</v>
      </c>
    </row>
    <row r="34" spans="1:17" ht="14.25" customHeight="1" x14ac:dyDescent="0.2">
      <c r="A34" s="181"/>
      <c r="B34" s="231"/>
      <c r="C34" s="195">
        <v>0.14285714285714285</v>
      </c>
      <c r="D34" s="196">
        <v>0.42857142857142855</v>
      </c>
      <c r="E34" s="196">
        <v>0</v>
      </c>
      <c r="F34" s="196">
        <v>0.42857142857142855</v>
      </c>
      <c r="G34" s="196"/>
      <c r="H34" s="197"/>
      <c r="I34" s="182">
        <v>0</v>
      </c>
      <c r="J34" s="183">
        <v>0</v>
      </c>
      <c r="K34" s="183">
        <v>0</v>
      </c>
      <c r="L34" s="183">
        <v>1</v>
      </c>
      <c r="M34" s="196"/>
      <c r="N34" s="197"/>
      <c r="O34" s="141"/>
    </row>
    <row r="35" spans="1:17" ht="12.75" customHeight="1" x14ac:dyDescent="0.2">
      <c r="A35" s="185" t="s">
        <v>45</v>
      </c>
      <c r="B35" s="233" t="s">
        <v>52</v>
      </c>
      <c r="C35" s="186">
        <v>0</v>
      </c>
      <c r="D35" s="187">
        <v>2</v>
      </c>
      <c r="E35" s="187">
        <v>2</v>
      </c>
      <c r="F35" s="187">
        <v>4</v>
      </c>
      <c r="G35" s="188">
        <v>0</v>
      </c>
      <c r="H35" s="189">
        <v>0</v>
      </c>
      <c r="I35" s="186">
        <v>0</v>
      </c>
      <c r="J35" s="187">
        <v>0</v>
      </c>
      <c r="K35" s="187">
        <v>1</v>
      </c>
      <c r="L35" s="187">
        <v>7</v>
      </c>
      <c r="M35" s="188">
        <v>0</v>
      </c>
      <c r="N35" s="189">
        <v>0</v>
      </c>
      <c r="O35" s="141" t="s">
        <v>200</v>
      </c>
      <c r="P35" s="141">
        <v>8</v>
      </c>
      <c r="Q35" s="141">
        <v>8</v>
      </c>
    </row>
    <row r="36" spans="1:17" ht="15.75" customHeight="1" x14ac:dyDescent="0.2">
      <c r="A36" s="185"/>
      <c r="B36" s="233"/>
      <c r="C36" s="190">
        <v>0</v>
      </c>
      <c r="D36" s="191">
        <v>0.25</v>
      </c>
      <c r="E36" s="191">
        <v>0.25</v>
      </c>
      <c r="F36" s="191">
        <v>0.5</v>
      </c>
      <c r="G36" s="191"/>
      <c r="H36" s="192"/>
      <c r="I36" s="193">
        <v>0</v>
      </c>
      <c r="J36" s="194">
        <v>0</v>
      </c>
      <c r="K36" s="194">
        <v>0.125</v>
      </c>
      <c r="L36" s="194">
        <v>0.875</v>
      </c>
      <c r="M36" s="191"/>
      <c r="N36" s="192"/>
      <c r="O36" s="141"/>
    </row>
    <row r="37" spans="1:17" ht="12.75" customHeight="1" x14ac:dyDescent="0.2">
      <c r="A37" s="181" t="s">
        <v>46</v>
      </c>
      <c r="B37" s="231" t="s">
        <v>53</v>
      </c>
      <c r="C37" s="177">
        <v>2</v>
      </c>
      <c r="D37" s="178">
        <v>1</v>
      </c>
      <c r="E37" s="178">
        <v>1</v>
      </c>
      <c r="F37" s="178">
        <v>2</v>
      </c>
      <c r="G37" s="179">
        <v>2</v>
      </c>
      <c r="H37" s="180">
        <v>0</v>
      </c>
      <c r="I37" s="177">
        <v>0</v>
      </c>
      <c r="J37" s="178">
        <v>0</v>
      </c>
      <c r="K37" s="178">
        <v>0</v>
      </c>
      <c r="L37" s="178">
        <v>8</v>
      </c>
      <c r="M37" s="179">
        <v>0</v>
      </c>
      <c r="N37" s="180">
        <v>0</v>
      </c>
      <c r="O37" s="141" t="s">
        <v>201</v>
      </c>
      <c r="P37" s="141">
        <v>8</v>
      </c>
      <c r="Q37" s="141">
        <v>8</v>
      </c>
    </row>
    <row r="38" spans="1:17" ht="14.25" customHeight="1" x14ac:dyDescent="0.2">
      <c r="A38" s="181"/>
      <c r="B38" s="231"/>
      <c r="C38" s="195">
        <v>0.33333333333333331</v>
      </c>
      <c r="D38" s="196">
        <v>0.16666666666666666</v>
      </c>
      <c r="E38" s="196">
        <v>0.16666666666666666</v>
      </c>
      <c r="F38" s="196">
        <v>0.33333333333333331</v>
      </c>
      <c r="G38" s="196"/>
      <c r="H38" s="197"/>
      <c r="I38" s="182">
        <v>0</v>
      </c>
      <c r="J38" s="183">
        <v>0</v>
      </c>
      <c r="K38" s="183">
        <v>0</v>
      </c>
      <c r="L38" s="183">
        <v>1</v>
      </c>
      <c r="M38" s="196"/>
      <c r="N38" s="197"/>
      <c r="O38" s="141"/>
    </row>
    <row r="39" spans="1:17" ht="12.75" customHeight="1" x14ac:dyDescent="0.2">
      <c r="A39" s="185" t="s">
        <v>47</v>
      </c>
      <c r="B39" s="233" t="s">
        <v>61</v>
      </c>
      <c r="C39" s="186">
        <v>1</v>
      </c>
      <c r="D39" s="187">
        <v>2</v>
      </c>
      <c r="E39" s="187">
        <v>1</v>
      </c>
      <c r="F39" s="187">
        <v>2</v>
      </c>
      <c r="G39" s="188">
        <v>2</v>
      </c>
      <c r="H39" s="189">
        <v>0</v>
      </c>
      <c r="I39" s="186">
        <v>0</v>
      </c>
      <c r="J39" s="187">
        <v>0</v>
      </c>
      <c r="K39" s="187">
        <v>0</v>
      </c>
      <c r="L39" s="187">
        <v>8</v>
      </c>
      <c r="M39" s="188">
        <v>0</v>
      </c>
      <c r="N39" s="189">
        <v>0</v>
      </c>
      <c r="O39" s="141" t="s">
        <v>202</v>
      </c>
      <c r="P39" s="141">
        <v>8</v>
      </c>
      <c r="Q39" s="141">
        <v>8</v>
      </c>
    </row>
    <row r="40" spans="1:17" ht="15" customHeight="1" x14ac:dyDescent="0.2">
      <c r="A40" s="185"/>
      <c r="B40" s="233"/>
      <c r="C40" s="190">
        <v>0.16666666666666666</v>
      </c>
      <c r="D40" s="191">
        <v>0.33333333333333331</v>
      </c>
      <c r="E40" s="191">
        <v>0.16666666666666666</v>
      </c>
      <c r="F40" s="191">
        <v>0.33333333333333331</v>
      </c>
      <c r="G40" s="191"/>
      <c r="H40" s="192"/>
      <c r="I40" s="193">
        <v>0</v>
      </c>
      <c r="J40" s="194">
        <v>0</v>
      </c>
      <c r="K40" s="194">
        <v>0</v>
      </c>
      <c r="L40" s="194">
        <v>1</v>
      </c>
      <c r="M40" s="191"/>
      <c r="N40" s="192"/>
      <c r="O40" s="141"/>
    </row>
    <row r="41" spans="1:17" ht="12.75" customHeight="1" x14ac:dyDescent="0.2">
      <c r="A41" s="181" t="s">
        <v>48</v>
      </c>
      <c r="B41" s="231" t="s">
        <v>62</v>
      </c>
      <c r="C41" s="177">
        <v>1</v>
      </c>
      <c r="D41" s="178">
        <v>3</v>
      </c>
      <c r="E41" s="178">
        <v>0</v>
      </c>
      <c r="F41" s="178">
        <v>2</v>
      </c>
      <c r="G41" s="179">
        <v>2</v>
      </c>
      <c r="H41" s="180">
        <v>0</v>
      </c>
      <c r="I41" s="177">
        <v>0</v>
      </c>
      <c r="J41" s="178">
        <v>0</v>
      </c>
      <c r="K41" s="178">
        <v>0</v>
      </c>
      <c r="L41" s="178">
        <v>8</v>
      </c>
      <c r="M41" s="179">
        <v>0</v>
      </c>
      <c r="N41" s="180">
        <v>0</v>
      </c>
      <c r="O41" s="141" t="s">
        <v>203</v>
      </c>
      <c r="P41" s="141">
        <v>8</v>
      </c>
      <c r="Q41" s="141">
        <v>8</v>
      </c>
    </row>
    <row r="42" spans="1:17" x14ac:dyDescent="0.2">
      <c r="A42" s="201"/>
      <c r="B42" s="235"/>
      <c r="C42" s="202">
        <v>0.16666666666666666</v>
      </c>
      <c r="D42" s="203">
        <v>0.5</v>
      </c>
      <c r="E42" s="203">
        <v>0</v>
      </c>
      <c r="F42" s="203">
        <v>0.33333333333333331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4</v>
      </c>
      <c r="G48" s="210">
        <v>4</v>
      </c>
      <c r="H48" s="188">
        <v>0</v>
      </c>
      <c r="P48" s="141">
        <v>8</v>
      </c>
    </row>
    <row r="49" spans="1:16" x14ac:dyDescent="0.2">
      <c r="A49" s="92"/>
      <c r="C49" s="191">
        <v>0</v>
      </c>
      <c r="D49" s="191">
        <v>0</v>
      </c>
      <c r="E49" s="191">
        <v>0</v>
      </c>
      <c r="F49" s="191">
        <v>0.5</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1</v>
      </c>
      <c r="F54" s="210">
        <v>1</v>
      </c>
      <c r="G54" s="210">
        <v>5</v>
      </c>
      <c r="H54" s="188">
        <v>0</v>
      </c>
      <c r="P54" s="141">
        <v>8</v>
      </c>
    </row>
    <row r="55" spans="1:16" x14ac:dyDescent="0.2">
      <c r="A55" s="92"/>
      <c r="C55" s="191">
        <v>0</v>
      </c>
      <c r="D55" s="191">
        <v>0.125</v>
      </c>
      <c r="E55" s="191">
        <v>0.125</v>
      </c>
      <c r="F55" s="191">
        <v>0.125</v>
      </c>
      <c r="G55" s="191">
        <v>0.625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9C85-8421-4A9F-9CA8-95E8F504575E}">
  <sheetPr codeName="Sheet7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44462</v>
      </c>
      <c r="F3" s="145"/>
      <c r="G3" s="147"/>
      <c r="H3" s="147"/>
      <c r="I3" s="146" t="s">
        <v>88</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2</v>
      </c>
      <c r="D6" s="152">
        <v>0.5</v>
      </c>
      <c r="F6" s="153" t="s">
        <v>49</v>
      </c>
      <c r="J6" s="154" t="s">
        <v>193</v>
      </c>
    </row>
    <row r="7" spans="1:15" x14ac:dyDescent="0.2">
      <c r="B7" s="155" t="s">
        <v>3</v>
      </c>
      <c r="C7" s="94">
        <v>3</v>
      </c>
      <c r="D7" s="156">
        <v>0.75</v>
      </c>
      <c r="F7" s="157" t="s">
        <v>28</v>
      </c>
      <c r="G7" s="158"/>
      <c r="H7" s="158">
        <v>0</v>
      </c>
      <c r="I7" s="152">
        <v>0</v>
      </c>
    </row>
    <row r="8" spans="1:15" x14ac:dyDescent="0.2">
      <c r="B8" s="150" t="s">
        <v>5</v>
      </c>
      <c r="C8" s="151">
        <v>2</v>
      </c>
      <c r="D8" s="152">
        <v>0.5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0.25</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0</v>
      </c>
      <c r="F24" s="178">
        <v>1</v>
      </c>
      <c r="G24" s="179">
        <v>1</v>
      </c>
      <c r="H24" s="180">
        <v>1</v>
      </c>
      <c r="I24" s="177">
        <v>0</v>
      </c>
      <c r="J24" s="178">
        <v>0</v>
      </c>
      <c r="K24" s="178">
        <v>0</v>
      </c>
      <c r="L24" s="178">
        <v>1</v>
      </c>
      <c r="M24" s="179">
        <v>1</v>
      </c>
      <c r="N24" s="180">
        <v>2</v>
      </c>
      <c r="O24" s="141" t="s">
        <v>195</v>
      </c>
      <c r="P24" s="141">
        <v>4</v>
      </c>
      <c r="Q24" s="141">
        <v>4</v>
      </c>
    </row>
    <row r="25" spans="1:17" ht="18.75" customHeight="1" x14ac:dyDescent="0.2">
      <c r="A25" s="181"/>
      <c r="B25" s="231"/>
      <c r="C25" s="182">
        <v>0</v>
      </c>
      <c r="D25" s="183">
        <v>0.5</v>
      </c>
      <c r="E25" s="183">
        <v>0</v>
      </c>
      <c r="F25" s="183">
        <v>0.5</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2</v>
      </c>
      <c r="G26" s="188">
        <v>1</v>
      </c>
      <c r="H26" s="189">
        <v>1</v>
      </c>
      <c r="I26" s="186">
        <v>0</v>
      </c>
      <c r="J26" s="187">
        <v>1</v>
      </c>
      <c r="K26" s="187">
        <v>0</v>
      </c>
      <c r="L26" s="187">
        <v>1</v>
      </c>
      <c r="M26" s="188">
        <v>0</v>
      </c>
      <c r="N26" s="189">
        <v>2</v>
      </c>
      <c r="O26" s="141" t="s">
        <v>196</v>
      </c>
      <c r="P26" s="141">
        <v>4</v>
      </c>
      <c r="Q26" s="141">
        <v>4</v>
      </c>
    </row>
    <row r="27" spans="1:17" ht="18" customHeight="1" x14ac:dyDescent="0.2">
      <c r="A27" s="185"/>
      <c r="B27" s="233"/>
      <c r="C27" s="190">
        <v>0</v>
      </c>
      <c r="D27" s="191">
        <v>0</v>
      </c>
      <c r="E27" s="191">
        <v>0</v>
      </c>
      <c r="F27" s="191">
        <v>1</v>
      </c>
      <c r="G27" s="191"/>
      <c r="H27" s="192"/>
      <c r="I27" s="193">
        <v>0</v>
      </c>
      <c r="J27" s="194">
        <v>0.5</v>
      </c>
      <c r="K27" s="194">
        <v>0</v>
      </c>
      <c r="L27" s="194">
        <v>0.5</v>
      </c>
      <c r="M27" s="191"/>
      <c r="N27" s="192"/>
      <c r="O27" s="141"/>
    </row>
    <row r="28" spans="1:17" ht="12.75" customHeight="1" x14ac:dyDescent="0.2">
      <c r="A28" s="181" t="s">
        <v>42</v>
      </c>
      <c r="B28" s="231" t="s">
        <v>58</v>
      </c>
      <c r="C28" s="177">
        <v>0</v>
      </c>
      <c r="D28" s="178">
        <v>0</v>
      </c>
      <c r="E28" s="178">
        <v>0</v>
      </c>
      <c r="F28" s="178">
        <v>2</v>
      </c>
      <c r="G28" s="179">
        <v>1</v>
      </c>
      <c r="H28" s="180">
        <v>1</v>
      </c>
      <c r="I28" s="177">
        <v>0</v>
      </c>
      <c r="J28" s="178">
        <v>0</v>
      </c>
      <c r="K28" s="178">
        <v>0</v>
      </c>
      <c r="L28" s="178">
        <v>2</v>
      </c>
      <c r="M28" s="179">
        <v>0</v>
      </c>
      <c r="N28" s="180">
        <v>2</v>
      </c>
      <c r="O28" s="141" t="s">
        <v>197</v>
      </c>
      <c r="P28" s="141">
        <v>4</v>
      </c>
      <c r="Q28" s="141">
        <v>4</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2</v>
      </c>
      <c r="G30" s="188">
        <v>1</v>
      </c>
      <c r="H30" s="189">
        <v>1</v>
      </c>
      <c r="I30" s="186">
        <v>0</v>
      </c>
      <c r="J30" s="187">
        <v>0</v>
      </c>
      <c r="K30" s="187">
        <v>0</v>
      </c>
      <c r="L30" s="187">
        <v>2</v>
      </c>
      <c r="M30" s="188">
        <v>0</v>
      </c>
      <c r="N30" s="189">
        <v>2</v>
      </c>
      <c r="O30" s="141" t="s">
        <v>198</v>
      </c>
      <c r="P30" s="141">
        <v>4</v>
      </c>
      <c r="Q30" s="141">
        <v>4</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0</v>
      </c>
      <c r="F33" s="178">
        <v>2</v>
      </c>
      <c r="G33" s="179">
        <v>1</v>
      </c>
      <c r="H33" s="180">
        <v>1</v>
      </c>
      <c r="I33" s="177">
        <v>0</v>
      </c>
      <c r="J33" s="178">
        <v>0</v>
      </c>
      <c r="K33" s="178">
        <v>0</v>
      </c>
      <c r="L33" s="178">
        <v>2</v>
      </c>
      <c r="M33" s="179">
        <v>0</v>
      </c>
      <c r="N33" s="180">
        <v>2</v>
      </c>
      <c r="O33" s="141" t="s">
        <v>199</v>
      </c>
      <c r="P33" s="141">
        <v>4</v>
      </c>
      <c r="Q33" s="141">
        <v>4</v>
      </c>
    </row>
    <row r="34" spans="1:17" ht="14.25" customHeight="1" x14ac:dyDescent="0.2">
      <c r="A34" s="181"/>
      <c r="B34" s="231"/>
      <c r="C34" s="195">
        <v>0</v>
      </c>
      <c r="D34" s="196">
        <v>0</v>
      </c>
      <c r="E34" s="196">
        <v>0</v>
      </c>
      <c r="F34" s="196">
        <v>1</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2</v>
      </c>
      <c r="G35" s="188">
        <v>1</v>
      </c>
      <c r="H35" s="189">
        <v>1</v>
      </c>
      <c r="I35" s="186">
        <v>0</v>
      </c>
      <c r="J35" s="187">
        <v>0</v>
      </c>
      <c r="K35" s="187">
        <v>0</v>
      </c>
      <c r="L35" s="187">
        <v>1</v>
      </c>
      <c r="M35" s="188">
        <v>1</v>
      </c>
      <c r="N35" s="189">
        <v>2</v>
      </c>
      <c r="O35" s="141" t="s">
        <v>200</v>
      </c>
      <c r="P35" s="141">
        <v>4</v>
      </c>
      <c r="Q35" s="141">
        <v>4</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0</v>
      </c>
      <c r="F37" s="178">
        <v>2</v>
      </c>
      <c r="G37" s="179">
        <v>1</v>
      </c>
      <c r="H37" s="180">
        <v>1</v>
      </c>
      <c r="I37" s="177">
        <v>0</v>
      </c>
      <c r="J37" s="178">
        <v>0</v>
      </c>
      <c r="K37" s="178">
        <v>0</v>
      </c>
      <c r="L37" s="178">
        <v>2</v>
      </c>
      <c r="M37" s="179">
        <v>0</v>
      </c>
      <c r="N37" s="180">
        <v>2</v>
      </c>
      <c r="O37" s="141" t="s">
        <v>201</v>
      </c>
      <c r="P37" s="141">
        <v>4</v>
      </c>
      <c r="Q37" s="141">
        <v>4</v>
      </c>
    </row>
    <row r="38" spans="1:17" ht="14.25" customHeight="1" x14ac:dyDescent="0.2">
      <c r="A38" s="181"/>
      <c r="B38" s="231"/>
      <c r="C38" s="195">
        <v>0</v>
      </c>
      <c r="D38" s="196">
        <v>0</v>
      </c>
      <c r="E38" s="196">
        <v>0</v>
      </c>
      <c r="F38" s="196">
        <v>1</v>
      </c>
      <c r="G38" s="196"/>
      <c r="H38" s="197"/>
      <c r="I38" s="182">
        <v>0</v>
      </c>
      <c r="J38" s="183">
        <v>0</v>
      </c>
      <c r="K38" s="183">
        <v>0</v>
      </c>
      <c r="L38" s="183">
        <v>1</v>
      </c>
      <c r="M38" s="196"/>
      <c r="N38" s="197"/>
      <c r="O38" s="141"/>
    </row>
    <row r="39" spans="1:17" ht="12.75" customHeight="1" x14ac:dyDescent="0.2">
      <c r="A39" s="185" t="s">
        <v>47</v>
      </c>
      <c r="B39" s="233" t="s">
        <v>61</v>
      </c>
      <c r="C39" s="186">
        <v>1</v>
      </c>
      <c r="D39" s="187">
        <v>0</v>
      </c>
      <c r="E39" s="187">
        <v>0</v>
      </c>
      <c r="F39" s="187">
        <v>1</v>
      </c>
      <c r="G39" s="188">
        <v>1</v>
      </c>
      <c r="H39" s="189">
        <v>1</v>
      </c>
      <c r="I39" s="186">
        <v>0</v>
      </c>
      <c r="J39" s="187">
        <v>0</v>
      </c>
      <c r="K39" s="187">
        <v>0</v>
      </c>
      <c r="L39" s="187">
        <v>1</v>
      </c>
      <c r="M39" s="188">
        <v>1</v>
      </c>
      <c r="N39" s="189">
        <v>2</v>
      </c>
      <c r="O39" s="141" t="s">
        <v>202</v>
      </c>
      <c r="P39" s="141">
        <v>4</v>
      </c>
      <c r="Q39" s="141">
        <v>4</v>
      </c>
    </row>
    <row r="40" spans="1:17" ht="15" customHeight="1" x14ac:dyDescent="0.2">
      <c r="A40" s="185"/>
      <c r="B40" s="233"/>
      <c r="C40" s="190">
        <v>0.5</v>
      </c>
      <c r="D40" s="191">
        <v>0</v>
      </c>
      <c r="E40" s="191">
        <v>0</v>
      </c>
      <c r="F40" s="191">
        <v>0.5</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2</v>
      </c>
      <c r="G41" s="179">
        <v>1</v>
      </c>
      <c r="H41" s="180">
        <v>1</v>
      </c>
      <c r="I41" s="177">
        <v>0</v>
      </c>
      <c r="J41" s="178">
        <v>0</v>
      </c>
      <c r="K41" s="178">
        <v>0</v>
      </c>
      <c r="L41" s="178">
        <v>1</v>
      </c>
      <c r="M41" s="179">
        <v>1</v>
      </c>
      <c r="N41" s="180">
        <v>2</v>
      </c>
      <c r="O41" s="141" t="s">
        <v>203</v>
      </c>
      <c r="P41" s="141">
        <v>4</v>
      </c>
      <c r="Q41" s="141">
        <v>4</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2</v>
      </c>
      <c r="H48" s="188">
        <v>0</v>
      </c>
      <c r="P48" s="141">
        <v>4</v>
      </c>
    </row>
    <row r="49" spans="1:16" x14ac:dyDescent="0.2">
      <c r="A49" s="92"/>
      <c r="C49" s="191">
        <v>0</v>
      </c>
      <c r="D49" s="191">
        <v>0</v>
      </c>
      <c r="E49" s="191">
        <v>0</v>
      </c>
      <c r="F49" s="191">
        <v>0.5</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0</v>
      </c>
      <c r="H54" s="188">
        <v>0</v>
      </c>
      <c r="P54" s="141">
        <v>4</v>
      </c>
    </row>
    <row r="55" spans="1:16" x14ac:dyDescent="0.2">
      <c r="A55" s="92"/>
      <c r="C55" s="191">
        <v>0</v>
      </c>
      <c r="D55" s="191">
        <v>0</v>
      </c>
      <c r="E55" s="191">
        <v>0.25</v>
      </c>
      <c r="F55" s="191">
        <v>0.75</v>
      </c>
      <c r="G55" s="191">
        <v>0</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I160"/>
  <sheetViews>
    <sheetView workbookViewId="0">
      <pane ySplit="3" topLeftCell="A4" activePane="bottomLeft" state="frozen"/>
      <selection activeCell="E32" sqref="E32"/>
      <selection pane="bottomLeft"/>
    </sheetView>
  </sheetViews>
  <sheetFormatPr defaultColWidth="9.140625" defaultRowHeight="12.75" x14ac:dyDescent="0.2"/>
  <cols>
    <col min="1" max="1" width="11.42578125" style="132" customWidth="1"/>
    <col min="2" max="2" width="14.140625" style="132" bestFit="1" customWidth="1"/>
    <col min="3" max="3" width="8.7109375" style="132" customWidth="1"/>
    <col min="4" max="4" width="31.42578125" style="132" customWidth="1"/>
    <col min="5" max="5" width="12.42578125" style="132" customWidth="1"/>
    <col min="6" max="6" width="32.140625" style="132" bestFit="1" customWidth="1"/>
    <col min="7" max="7" width="13.28515625" style="132" hidden="1" customWidth="1"/>
    <col min="8" max="8" width="11" style="132" hidden="1" customWidth="1"/>
    <col min="9" max="9" width="9.140625" style="132" hidden="1" customWidth="1"/>
    <col min="10" max="16384" width="9.140625" style="132"/>
  </cols>
  <sheetData>
    <row r="1" spans="1:9" ht="15.75" x14ac:dyDescent="0.25">
      <c r="A1" s="216" t="s">
        <v>113</v>
      </c>
    </row>
    <row r="2" spans="1:9" x14ac:dyDescent="0.2">
      <c r="A2" s="217" t="s">
        <v>114</v>
      </c>
    </row>
    <row r="3" spans="1:9" ht="26.25" customHeight="1" x14ac:dyDescent="0.2">
      <c r="A3" s="215" t="s">
        <v>11</v>
      </c>
      <c r="B3" s="215" t="s">
        <v>10</v>
      </c>
      <c r="C3" s="215" t="s">
        <v>115</v>
      </c>
      <c r="D3" s="215" t="s">
        <v>16</v>
      </c>
      <c r="E3" s="215" t="s">
        <v>116</v>
      </c>
      <c r="F3" s="215" t="s">
        <v>117</v>
      </c>
      <c r="G3" s="215" t="s">
        <v>118</v>
      </c>
      <c r="H3" s="215" t="s">
        <v>11</v>
      </c>
      <c r="I3" s="215" t="s">
        <v>119</v>
      </c>
    </row>
    <row r="4" spans="1:9" x14ac:dyDescent="0.2">
      <c r="A4" s="214">
        <v>44328</v>
      </c>
      <c r="B4" s="132" t="s">
        <v>124</v>
      </c>
      <c r="C4" s="132" t="s">
        <v>134</v>
      </c>
      <c r="E4" s="132" t="s">
        <v>135</v>
      </c>
      <c r="F4" s="132" t="s">
        <v>426</v>
      </c>
      <c r="G4" s="214" t="str">
        <f>RIGHT(F4,LEN(F4)-FIND("_",F4))</f>
        <v>05-12-21</v>
      </c>
      <c r="H4" s="132" t="e">
        <f>TEXT(#REF!,"mm-dd-yy")</f>
        <v>#REF!</v>
      </c>
      <c r="I4" s="132" t="e">
        <f>G4=H4</f>
        <v>#REF!</v>
      </c>
    </row>
    <row r="5" spans="1:9" x14ac:dyDescent="0.2">
      <c r="A5" s="214">
        <v>44344</v>
      </c>
      <c r="B5" s="132" t="s">
        <v>160</v>
      </c>
      <c r="C5" s="132" t="s">
        <v>136</v>
      </c>
      <c r="E5" s="132" t="s">
        <v>135</v>
      </c>
      <c r="F5" s="132" t="s">
        <v>419</v>
      </c>
      <c r="G5" s="214" t="str">
        <f t="shared" ref="G5:G19" si="0">RIGHT(F5,LEN(F5)-FIND("_",F5))</f>
        <v>05-28-21</v>
      </c>
      <c r="H5" s="132" t="e">
        <f>TEXT(#REF!,"mm-dd-yy")</f>
        <v>#REF!</v>
      </c>
      <c r="I5" s="132" t="e">
        <f t="shared" ref="I5:I74" si="1">G5=H5</f>
        <v>#REF!</v>
      </c>
    </row>
    <row r="6" spans="1:9" x14ac:dyDescent="0.2">
      <c r="A6" s="214">
        <v>44155</v>
      </c>
      <c r="B6" s="132" t="s">
        <v>161</v>
      </c>
      <c r="C6" s="132" t="s">
        <v>137</v>
      </c>
      <c r="E6" s="132" t="s">
        <v>135</v>
      </c>
      <c r="F6" s="132" t="s">
        <v>473</v>
      </c>
      <c r="G6" s="214" t="str">
        <f t="shared" si="0"/>
        <v>11-20-20</v>
      </c>
      <c r="H6" s="132" t="e">
        <f>TEXT(#REF!,"mm-dd-yy")</f>
        <v>#REF!</v>
      </c>
      <c r="I6" s="132" t="e">
        <f t="shared" si="1"/>
        <v>#REF!</v>
      </c>
    </row>
    <row r="7" spans="1:9" x14ac:dyDescent="0.2">
      <c r="A7" s="214">
        <v>44253</v>
      </c>
      <c r="B7" s="132" t="s">
        <v>161</v>
      </c>
      <c r="C7" s="132" t="s">
        <v>137</v>
      </c>
      <c r="E7" s="132" t="s">
        <v>135</v>
      </c>
      <c r="F7" s="218" t="s">
        <v>441</v>
      </c>
      <c r="G7" s="214" t="str">
        <f t="shared" si="0"/>
        <v>02-26-21</v>
      </c>
      <c r="H7" s="132" t="e">
        <f>TEXT(#REF!,"mm-dd-yy")</f>
        <v>#REF!</v>
      </c>
      <c r="I7" s="132" t="e">
        <f t="shared" si="1"/>
        <v>#REF!</v>
      </c>
    </row>
    <row r="8" spans="1:9" x14ac:dyDescent="0.2">
      <c r="A8" s="214">
        <v>44309</v>
      </c>
      <c r="B8" s="132" t="s">
        <v>161</v>
      </c>
      <c r="C8" s="132" t="s">
        <v>137</v>
      </c>
      <c r="E8" s="132" t="s">
        <v>135</v>
      </c>
      <c r="F8" s="132" t="s">
        <v>432</v>
      </c>
      <c r="G8" s="214" t="str">
        <f t="shared" si="0"/>
        <v>04-23-21</v>
      </c>
      <c r="H8" s="132" t="e">
        <f>TEXT(#REF!,"mm-dd-yy")</f>
        <v>#REF!</v>
      </c>
      <c r="I8" s="132" t="e">
        <f t="shared" si="1"/>
        <v>#REF!</v>
      </c>
    </row>
    <row r="9" spans="1:9" x14ac:dyDescent="0.2">
      <c r="A9" s="214">
        <v>44365</v>
      </c>
      <c r="B9" s="132" t="s">
        <v>161</v>
      </c>
      <c r="C9" s="132" t="s">
        <v>137</v>
      </c>
      <c r="E9" s="132" t="s">
        <v>135</v>
      </c>
      <c r="F9" s="132" t="s">
        <v>417</v>
      </c>
      <c r="G9" s="214" t="str">
        <f t="shared" si="0"/>
        <v>06-18-21</v>
      </c>
      <c r="H9" s="132" t="e">
        <f>TEXT(#REF!,"mm-dd-yy")</f>
        <v>#REF!</v>
      </c>
      <c r="I9" s="132" t="e">
        <f t="shared" si="1"/>
        <v>#REF!</v>
      </c>
    </row>
    <row r="10" spans="1:9" x14ac:dyDescent="0.2">
      <c r="A10" s="214">
        <v>44433</v>
      </c>
      <c r="B10" s="132" t="s">
        <v>161</v>
      </c>
      <c r="C10" s="132" t="s">
        <v>137</v>
      </c>
      <c r="E10" s="132" t="s">
        <v>135</v>
      </c>
      <c r="F10" s="132" t="s">
        <v>400</v>
      </c>
      <c r="G10" s="214" t="str">
        <f t="shared" si="0"/>
        <v>08-25-21</v>
      </c>
      <c r="H10" s="132" t="str">
        <f t="shared" ref="H10:H27" si="2">TEXT(A4,"mm-dd-yy")</f>
        <v>05-12-21</v>
      </c>
      <c r="I10" s="132" t="b">
        <f t="shared" si="1"/>
        <v>0</v>
      </c>
    </row>
    <row r="11" spans="1:9" x14ac:dyDescent="0.2">
      <c r="A11" s="214">
        <v>44489</v>
      </c>
      <c r="B11" s="132" t="s">
        <v>161</v>
      </c>
      <c r="C11" s="132" t="s">
        <v>137</v>
      </c>
      <c r="E11" s="132" t="s">
        <v>135</v>
      </c>
      <c r="F11" s="132" t="s">
        <v>387</v>
      </c>
      <c r="G11" s="214" t="str">
        <f t="shared" si="0"/>
        <v>10-20-21</v>
      </c>
      <c r="H11" s="132" t="str">
        <f t="shared" si="2"/>
        <v>05-28-21</v>
      </c>
      <c r="I11" s="132" t="b">
        <f t="shared" si="1"/>
        <v>0</v>
      </c>
    </row>
    <row r="12" spans="1:9" x14ac:dyDescent="0.2">
      <c r="A12" s="214">
        <v>44223</v>
      </c>
      <c r="B12" s="132" t="s">
        <v>88</v>
      </c>
      <c r="C12" s="132" t="s">
        <v>139</v>
      </c>
      <c r="E12" s="132" t="s">
        <v>135</v>
      </c>
      <c r="F12" s="132" t="s">
        <v>455</v>
      </c>
      <c r="G12" s="214" t="str">
        <f t="shared" si="0"/>
        <v>01-27-21</v>
      </c>
      <c r="H12" s="132" t="str">
        <f t="shared" si="2"/>
        <v>11-20-20</v>
      </c>
      <c r="I12" s="132" t="b">
        <f t="shared" si="1"/>
        <v>0</v>
      </c>
    </row>
    <row r="13" spans="1:9" x14ac:dyDescent="0.2">
      <c r="A13" s="214">
        <v>44244</v>
      </c>
      <c r="B13" s="132" t="s">
        <v>88</v>
      </c>
      <c r="C13" s="132" t="s">
        <v>139</v>
      </c>
      <c r="E13" s="132" t="s">
        <v>135</v>
      </c>
      <c r="F13" s="132" t="s">
        <v>451</v>
      </c>
      <c r="G13" s="214" t="str">
        <f t="shared" si="0"/>
        <v>02-17-21</v>
      </c>
      <c r="H13" s="132" t="str">
        <f t="shared" si="2"/>
        <v>02-26-21</v>
      </c>
      <c r="I13" s="132" t="b">
        <f t="shared" si="1"/>
        <v>0</v>
      </c>
    </row>
    <row r="14" spans="1:9" x14ac:dyDescent="0.2">
      <c r="A14" s="214">
        <v>44285</v>
      </c>
      <c r="B14" s="132" t="s">
        <v>88</v>
      </c>
      <c r="C14" s="132" t="s">
        <v>139</v>
      </c>
      <c r="E14" s="132" t="s">
        <v>135</v>
      </c>
      <c r="F14" s="132" t="s">
        <v>439</v>
      </c>
      <c r="G14" s="214" t="str">
        <f t="shared" si="0"/>
        <v>03-30-21</v>
      </c>
      <c r="H14" s="132" t="str">
        <f t="shared" si="2"/>
        <v>04-23-21</v>
      </c>
      <c r="I14" s="132" t="b">
        <f t="shared" si="1"/>
        <v>0</v>
      </c>
    </row>
    <row r="15" spans="1:9" x14ac:dyDescent="0.2">
      <c r="A15" s="214">
        <v>44300</v>
      </c>
      <c r="B15" s="132" t="s">
        <v>88</v>
      </c>
      <c r="C15" s="132" t="s">
        <v>139</v>
      </c>
      <c r="E15" s="132" t="s">
        <v>135</v>
      </c>
      <c r="F15" s="132" t="s">
        <v>436</v>
      </c>
      <c r="G15" s="214" t="str">
        <f t="shared" si="0"/>
        <v>04-14-21</v>
      </c>
      <c r="H15" s="132" t="str">
        <f t="shared" si="2"/>
        <v>06-18-21</v>
      </c>
      <c r="I15" s="132" t="b">
        <f t="shared" si="1"/>
        <v>0</v>
      </c>
    </row>
    <row r="16" spans="1:9" x14ac:dyDescent="0.2">
      <c r="A16" s="214">
        <v>44328</v>
      </c>
      <c r="B16" s="132" t="s">
        <v>88</v>
      </c>
      <c r="C16" s="132" t="s">
        <v>139</v>
      </c>
      <c r="E16" s="132" t="s">
        <v>135</v>
      </c>
      <c r="F16" s="132" t="s">
        <v>427</v>
      </c>
      <c r="G16" s="214" t="str">
        <f t="shared" si="0"/>
        <v>05-12-21</v>
      </c>
      <c r="H16" s="132" t="str">
        <f t="shared" si="2"/>
        <v>08-25-21</v>
      </c>
      <c r="I16" s="132" t="b">
        <f t="shared" si="1"/>
        <v>0</v>
      </c>
    </row>
    <row r="17" spans="1:9" x14ac:dyDescent="0.2">
      <c r="A17" s="214">
        <v>44363</v>
      </c>
      <c r="B17" s="132" t="s">
        <v>88</v>
      </c>
      <c r="C17" s="132" t="s">
        <v>139</v>
      </c>
      <c r="E17" s="132" t="s">
        <v>135</v>
      </c>
      <c r="F17" s="132" t="s">
        <v>416</v>
      </c>
      <c r="G17" s="214" t="str">
        <f t="shared" si="0"/>
        <v>06-16-21</v>
      </c>
      <c r="H17" s="132" t="str">
        <f t="shared" si="2"/>
        <v>10-20-21</v>
      </c>
      <c r="I17" s="132" t="b">
        <f t="shared" si="1"/>
        <v>0</v>
      </c>
    </row>
    <row r="18" spans="1:9" x14ac:dyDescent="0.2">
      <c r="A18" s="214">
        <v>44462</v>
      </c>
      <c r="B18" s="132" t="s">
        <v>88</v>
      </c>
      <c r="C18" s="132" t="s">
        <v>139</v>
      </c>
      <c r="E18" s="132" t="s">
        <v>135</v>
      </c>
      <c r="F18" s="132" t="s">
        <v>393</v>
      </c>
      <c r="G18" s="214" t="str">
        <f t="shared" si="0"/>
        <v>09-23-21</v>
      </c>
      <c r="H18" s="132" t="str">
        <f t="shared" si="2"/>
        <v>01-27-21</v>
      </c>
      <c r="I18" s="132" t="b">
        <f t="shared" si="1"/>
        <v>0</v>
      </c>
    </row>
    <row r="19" spans="1:9" x14ac:dyDescent="0.2">
      <c r="A19" s="214">
        <v>44488</v>
      </c>
      <c r="B19" s="132" t="s">
        <v>88</v>
      </c>
      <c r="C19" s="132" t="s">
        <v>139</v>
      </c>
      <c r="E19" s="132" t="s">
        <v>135</v>
      </c>
      <c r="F19" s="132" t="s">
        <v>389</v>
      </c>
      <c r="G19" s="214" t="str">
        <f t="shared" si="0"/>
        <v>10-19-21</v>
      </c>
      <c r="H19" s="132" t="str">
        <f t="shared" si="2"/>
        <v>02-17-21</v>
      </c>
      <c r="I19" s="132" t="b">
        <f t="shared" si="1"/>
        <v>0</v>
      </c>
    </row>
    <row r="20" spans="1:9" x14ac:dyDescent="0.2">
      <c r="A20" s="214">
        <v>44166</v>
      </c>
      <c r="B20" s="132" t="s">
        <v>162</v>
      </c>
      <c r="C20" s="132" t="s">
        <v>140</v>
      </c>
      <c r="E20" s="132" t="s">
        <v>138</v>
      </c>
      <c r="F20" s="132" t="s">
        <v>474</v>
      </c>
      <c r="G20" s="214" t="str">
        <f t="shared" ref="G20:G25" si="3">RIGHT(F21,LEN(F21)-FIND("_",F21))</f>
        <v>02-18-21</v>
      </c>
      <c r="H20" s="132" t="str">
        <f t="shared" si="2"/>
        <v>03-30-21</v>
      </c>
      <c r="I20" s="132" t="b">
        <f t="shared" si="1"/>
        <v>0</v>
      </c>
    </row>
    <row r="21" spans="1:9" x14ac:dyDescent="0.2">
      <c r="A21" s="214">
        <v>44245</v>
      </c>
      <c r="B21" s="132" t="s">
        <v>162</v>
      </c>
      <c r="C21" s="132" t="s">
        <v>140</v>
      </c>
      <c r="E21" s="132" t="s">
        <v>135</v>
      </c>
      <c r="F21" s="132" t="s">
        <v>452</v>
      </c>
      <c r="G21" s="214" t="str">
        <f t="shared" si="3"/>
        <v>03-25-21</v>
      </c>
      <c r="H21" s="132" t="str">
        <f t="shared" si="2"/>
        <v>04-14-21</v>
      </c>
      <c r="I21" s="132" t="b">
        <f t="shared" si="1"/>
        <v>0</v>
      </c>
    </row>
    <row r="22" spans="1:9" x14ac:dyDescent="0.2">
      <c r="A22" s="214">
        <v>44280</v>
      </c>
      <c r="B22" s="132" t="s">
        <v>162</v>
      </c>
      <c r="C22" s="132" t="s">
        <v>140</v>
      </c>
      <c r="E22" s="132" t="s">
        <v>138</v>
      </c>
      <c r="F22" s="132" t="s">
        <v>442</v>
      </c>
      <c r="G22" s="214" t="str">
        <f t="shared" si="3"/>
        <v>05-27-21</v>
      </c>
      <c r="H22" s="132" t="str">
        <f t="shared" si="2"/>
        <v>05-12-21</v>
      </c>
      <c r="I22" s="132" t="b">
        <f t="shared" si="1"/>
        <v>0</v>
      </c>
    </row>
    <row r="23" spans="1:9" x14ac:dyDescent="0.2">
      <c r="A23" s="214">
        <v>44343</v>
      </c>
      <c r="B23" s="132" t="s">
        <v>162</v>
      </c>
      <c r="C23" s="132" t="s">
        <v>140</v>
      </c>
      <c r="E23" s="132" t="s">
        <v>135</v>
      </c>
      <c r="F23" s="132" t="s">
        <v>420</v>
      </c>
      <c r="G23" s="214" t="str">
        <f t="shared" si="3"/>
        <v>06-30-21</v>
      </c>
      <c r="H23" s="132" t="str">
        <f t="shared" si="2"/>
        <v>06-16-21</v>
      </c>
      <c r="I23" s="132" t="b">
        <f t="shared" si="1"/>
        <v>0</v>
      </c>
    </row>
    <row r="24" spans="1:9" x14ac:dyDescent="0.2">
      <c r="A24" s="214">
        <v>44377</v>
      </c>
      <c r="B24" s="132" t="s">
        <v>162</v>
      </c>
      <c r="C24" s="132" t="s">
        <v>140</v>
      </c>
      <c r="E24" s="132" t="s">
        <v>138</v>
      </c>
      <c r="F24" s="132" t="s">
        <v>413</v>
      </c>
      <c r="G24" s="214" t="str">
        <f t="shared" si="3"/>
        <v>08-18-21</v>
      </c>
      <c r="H24" s="132" t="str">
        <f t="shared" si="2"/>
        <v>09-23-21</v>
      </c>
      <c r="I24" s="132" t="b">
        <f t="shared" si="1"/>
        <v>0</v>
      </c>
    </row>
    <row r="25" spans="1:9" x14ac:dyDescent="0.2">
      <c r="A25" s="214">
        <v>44426</v>
      </c>
      <c r="B25" s="132" t="s">
        <v>162</v>
      </c>
      <c r="C25" s="132" t="s">
        <v>140</v>
      </c>
      <c r="E25" s="132" t="s">
        <v>138</v>
      </c>
      <c r="F25" s="132" t="s">
        <v>402</v>
      </c>
      <c r="G25" s="214" t="str">
        <f t="shared" si="3"/>
        <v>10-20-21</v>
      </c>
      <c r="H25" s="132" t="str">
        <f t="shared" si="2"/>
        <v>10-19-21</v>
      </c>
      <c r="I25" s="132" t="b">
        <f t="shared" si="1"/>
        <v>0</v>
      </c>
    </row>
    <row r="26" spans="1:9" x14ac:dyDescent="0.2">
      <c r="A26" s="214">
        <v>44489</v>
      </c>
      <c r="B26" s="132" t="s">
        <v>162</v>
      </c>
      <c r="C26" s="132" t="s">
        <v>140</v>
      </c>
      <c r="E26" s="132" t="s">
        <v>135</v>
      </c>
      <c r="F26" s="132" t="s">
        <v>388</v>
      </c>
      <c r="G26" s="214" t="str">
        <f>RIGHT(F20,LEN(F20)-FIND("_",F20))</f>
        <v>12-01-20</v>
      </c>
      <c r="H26" s="132" t="str">
        <f t="shared" si="2"/>
        <v>12-01-20</v>
      </c>
      <c r="I26" s="132" t="b">
        <f t="shared" si="1"/>
        <v>1</v>
      </c>
    </row>
    <row r="27" spans="1:9" x14ac:dyDescent="0.2">
      <c r="A27" s="214">
        <v>44271</v>
      </c>
      <c r="B27" s="132" t="s">
        <v>86</v>
      </c>
      <c r="C27" s="132" t="s">
        <v>163</v>
      </c>
      <c r="E27" s="132" t="s">
        <v>135</v>
      </c>
      <c r="F27" s="132" t="s">
        <v>445</v>
      </c>
      <c r="G27" s="214" t="str">
        <f t="shared" ref="G27:G65" si="4">RIGHT(F27,LEN(F27)-FIND("_",F27))</f>
        <v>03-16-21</v>
      </c>
      <c r="H27" s="132" t="str">
        <f t="shared" si="2"/>
        <v>02-18-21</v>
      </c>
      <c r="I27" s="132" t="b">
        <f t="shared" si="1"/>
        <v>0</v>
      </c>
    </row>
    <row r="28" spans="1:9" x14ac:dyDescent="0.2">
      <c r="A28" s="214">
        <v>44264</v>
      </c>
      <c r="B28" s="132" t="s">
        <v>93</v>
      </c>
      <c r="C28" s="132" t="s">
        <v>175</v>
      </c>
      <c r="E28" s="132" t="s">
        <v>135</v>
      </c>
      <c r="F28" s="132" t="s">
        <v>447</v>
      </c>
      <c r="G28" s="214" t="str">
        <f>RIGHT(F81,LEN(F81)-FIND("_",F81))</f>
        <v>03-20-21</v>
      </c>
      <c r="H28" s="132" t="str">
        <f>TEXT(A84,"mm-dd-yy")</f>
        <v>01-06-21</v>
      </c>
      <c r="I28" s="132" t="b">
        <f>G28=H28</f>
        <v>0</v>
      </c>
    </row>
    <row r="29" spans="1:9" x14ac:dyDescent="0.2">
      <c r="A29" s="214">
        <v>44257</v>
      </c>
      <c r="B29" s="132" t="s">
        <v>359</v>
      </c>
      <c r="C29" s="132" t="s">
        <v>479</v>
      </c>
      <c r="E29" s="132" t="s">
        <v>135</v>
      </c>
      <c r="F29" s="132" t="s">
        <v>443</v>
      </c>
      <c r="G29" s="214" t="str">
        <f t="shared" si="4"/>
        <v>03-02-21</v>
      </c>
      <c r="H29" s="132" t="str">
        <f>TEXT(A22,"mm-dd-yy")</f>
        <v>03-25-21</v>
      </c>
      <c r="I29" s="132" t="b">
        <f t="shared" si="1"/>
        <v>0</v>
      </c>
    </row>
    <row r="30" spans="1:9" x14ac:dyDescent="0.2">
      <c r="A30" s="214">
        <v>44330</v>
      </c>
      <c r="B30" s="132" t="s">
        <v>141</v>
      </c>
      <c r="C30" s="132" t="s">
        <v>142</v>
      </c>
      <c r="E30" s="132" t="s">
        <v>135</v>
      </c>
      <c r="F30" s="132" t="s">
        <v>424</v>
      </c>
      <c r="G30" s="214" t="str">
        <f t="shared" si="4"/>
        <v>05-14-21</v>
      </c>
      <c r="H30" s="132" t="str">
        <f>TEXT(A23,"mm-dd-yy")</f>
        <v>05-27-21</v>
      </c>
      <c r="I30" s="132" t="b">
        <f t="shared" si="1"/>
        <v>0</v>
      </c>
    </row>
    <row r="31" spans="1:9" x14ac:dyDescent="0.2">
      <c r="A31" s="214">
        <v>44405</v>
      </c>
      <c r="B31" s="132" t="s">
        <v>84</v>
      </c>
      <c r="C31" s="132" t="s">
        <v>143</v>
      </c>
      <c r="E31" s="132" t="s">
        <v>135</v>
      </c>
      <c r="F31" s="132" t="s">
        <v>408</v>
      </c>
      <c r="G31" s="214" t="str">
        <f t="shared" si="4"/>
        <v>07-28-21</v>
      </c>
      <c r="H31" s="132" t="str">
        <f>TEXT(A25,"mm-dd-yy")</f>
        <v>08-18-21</v>
      </c>
      <c r="I31" s="132" t="b">
        <f t="shared" si="1"/>
        <v>0</v>
      </c>
    </row>
    <row r="32" spans="1:9" x14ac:dyDescent="0.2">
      <c r="A32" s="214">
        <v>44376</v>
      </c>
      <c r="B32" s="132" t="s">
        <v>125</v>
      </c>
      <c r="C32" s="132" t="s">
        <v>144</v>
      </c>
      <c r="E32" s="132" t="s">
        <v>135</v>
      </c>
      <c r="F32" s="132" t="s">
        <v>412</v>
      </c>
      <c r="G32" s="214" t="str">
        <f t="shared" si="4"/>
        <v>06-29-21</v>
      </c>
      <c r="H32" s="132" t="str">
        <f>TEXT(A26,"mm-dd-yy")</f>
        <v>10-20-21</v>
      </c>
      <c r="I32" s="132" t="b">
        <f t="shared" si="1"/>
        <v>0</v>
      </c>
    </row>
    <row r="33" spans="1:9" x14ac:dyDescent="0.2">
      <c r="A33" s="214">
        <v>44237</v>
      </c>
      <c r="B33" s="132" t="s">
        <v>126</v>
      </c>
      <c r="C33" s="132" t="s">
        <v>145</v>
      </c>
      <c r="E33" s="132" t="s">
        <v>135</v>
      </c>
      <c r="F33" s="132" t="s">
        <v>453</v>
      </c>
      <c r="G33" s="214" t="str">
        <f t="shared" si="4"/>
        <v>02-10-21</v>
      </c>
      <c r="H33" s="132" t="str">
        <f>TEXT(A27,"mm-dd-yy")</f>
        <v>03-16-21</v>
      </c>
      <c r="I33" s="132" t="b">
        <f t="shared" si="1"/>
        <v>0</v>
      </c>
    </row>
    <row r="34" spans="1:9" x14ac:dyDescent="0.2">
      <c r="A34" s="214">
        <v>44306</v>
      </c>
      <c r="B34" s="132" t="s">
        <v>126</v>
      </c>
      <c r="C34" s="132" t="s">
        <v>145</v>
      </c>
      <c r="E34" s="132" t="s">
        <v>135</v>
      </c>
      <c r="F34" s="132" t="s">
        <v>431</v>
      </c>
      <c r="G34" s="214" t="str">
        <f t="shared" si="4"/>
        <v>04-20-21</v>
      </c>
      <c r="H34" s="132" t="str">
        <f t="shared" ref="H34:H38" si="5">TEXT(A29,"mm-dd-yy")</f>
        <v>03-02-21</v>
      </c>
      <c r="I34" s="132" t="b">
        <f t="shared" si="1"/>
        <v>0</v>
      </c>
    </row>
    <row r="35" spans="1:9" x14ac:dyDescent="0.2">
      <c r="A35" s="214">
        <v>44364</v>
      </c>
      <c r="B35" s="132" t="s">
        <v>126</v>
      </c>
      <c r="C35" s="132" t="s">
        <v>145</v>
      </c>
      <c r="E35" s="132" t="s">
        <v>135</v>
      </c>
      <c r="F35" s="132" t="s">
        <v>415</v>
      </c>
      <c r="G35" s="214" t="str">
        <f t="shared" si="4"/>
        <v>06-17-21</v>
      </c>
      <c r="H35" s="132" t="str">
        <f t="shared" si="5"/>
        <v>05-14-21</v>
      </c>
      <c r="I35" s="132" t="b">
        <f t="shared" si="1"/>
        <v>0</v>
      </c>
    </row>
    <row r="36" spans="1:9" x14ac:dyDescent="0.2">
      <c r="A36" s="214">
        <v>44427</v>
      </c>
      <c r="B36" s="132" t="s">
        <v>126</v>
      </c>
      <c r="C36" s="132" t="s">
        <v>145</v>
      </c>
      <c r="E36" s="132" t="s">
        <v>135</v>
      </c>
      <c r="F36" s="132" t="s">
        <v>401</v>
      </c>
      <c r="G36" s="214" t="str">
        <f t="shared" si="4"/>
        <v>08-19-21</v>
      </c>
      <c r="H36" s="132" t="str">
        <f t="shared" si="5"/>
        <v>07-28-21</v>
      </c>
      <c r="I36" s="132" t="b">
        <f t="shared" si="1"/>
        <v>0</v>
      </c>
    </row>
    <row r="37" spans="1:9" x14ac:dyDescent="0.2">
      <c r="A37" s="214">
        <v>44488</v>
      </c>
      <c r="B37" s="132" t="s">
        <v>126</v>
      </c>
      <c r="C37" s="132" t="s">
        <v>145</v>
      </c>
      <c r="E37" s="132" t="s">
        <v>135</v>
      </c>
      <c r="F37" s="132" t="s">
        <v>390</v>
      </c>
      <c r="G37" s="214" t="str">
        <f t="shared" si="4"/>
        <v>10-19-21</v>
      </c>
      <c r="H37" s="132" t="str">
        <f t="shared" si="5"/>
        <v>06-29-21</v>
      </c>
      <c r="I37" s="132" t="b">
        <f t="shared" si="1"/>
        <v>0</v>
      </c>
    </row>
    <row r="38" spans="1:9" x14ac:dyDescent="0.2">
      <c r="A38" s="214">
        <v>44350</v>
      </c>
      <c r="B38" s="132" t="s">
        <v>132</v>
      </c>
      <c r="C38" s="132" t="s">
        <v>480</v>
      </c>
      <c r="D38" s="132" t="s">
        <v>179</v>
      </c>
      <c r="E38" s="132" t="s">
        <v>135</v>
      </c>
      <c r="F38" s="132" t="s">
        <v>481</v>
      </c>
      <c r="G38" s="214" t="str">
        <f t="shared" si="4"/>
        <v>06-03-21</v>
      </c>
      <c r="H38" s="132" t="str">
        <f t="shared" si="5"/>
        <v>02-10-21</v>
      </c>
      <c r="I38" s="132" t="b">
        <f t="shared" si="1"/>
        <v>0</v>
      </c>
    </row>
    <row r="39" spans="1:9" x14ac:dyDescent="0.2">
      <c r="A39" s="214">
        <v>44232</v>
      </c>
      <c r="B39" s="132" t="s">
        <v>87</v>
      </c>
      <c r="C39" s="132" t="s">
        <v>146</v>
      </c>
      <c r="E39" s="132" t="s">
        <v>135</v>
      </c>
      <c r="F39" s="132" t="s">
        <v>454</v>
      </c>
      <c r="G39" s="214" t="str">
        <f t="shared" si="4"/>
        <v>02-05-21</v>
      </c>
      <c r="H39" s="132" t="str">
        <f>TEXT(A36,"mm-dd-yy")</f>
        <v>08-19-21</v>
      </c>
      <c r="I39" s="132" t="b">
        <f t="shared" si="1"/>
        <v>0</v>
      </c>
    </row>
    <row r="40" spans="1:9" x14ac:dyDescent="0.2">
      <c r="A40" s="214">
        <v>44260</v>
      </c>
      <c r="B40" s="132" t="s">
        <v>87</v>
      </c>
      <c r="C40" s="132" t="s">
        <v>146</v>
      </c>
      <c r="E40" s="132" t="s">
        <v>138</v>
      </c>
      <c r="F40" s="132" t="s">
        <v>448</v>
      </c>
      <c r="G40" s="214" t="str">
        <f t="shared" si="4"/>
        <v>03-05-21</v>
      </c>
      <c r="H40" s="132" t="str">
        <f t="shared" ref="H40:H47" si="6">TEXT(A39,"mm-dd-yy")</f>
        <v>02-05-21</v>
      </c>
      <c r="I40" s="132" t="b">
        <f t="shared" si="1"/>
        <v>0</v>
      </c>
    </row>
    <row r="41" spans="1:9" x14ac:dyDescent="0.2">
      <c r="A41" s="214">
        <v>44300</v>
      </c>
      <c r="B41" s="132" t="s">
        <v>87</v>
      </c>
      <c r="C41" s="132" t="s">
        <v>146</v>
      </c>
      <c r="E41" s="132" t="s">
        <v>135</v>
      </c>
      <c r="F41" s="132" t="s">
        <v>437</v>
      </c>
      <c r="G41" s="214" t="str">
        <f t="shared" si="4"/>
        <v>04-14-21</v>
      </c>
      <c r="H41" s="132" t="str">
        <f t="shared" si="6"/>
        <v>03-05-21</v>
      </c>
      <c r="I41" s="132" t="b">
        <f t="shared" si="1"/>
        <v>0</v>
      </c>
    </row>
    <row r="42" spans="1:9" x14ac:dyDescent="0.2">
      <c r="A42" s="214">
        <v>44351</v>
      </c>
      <c r="B42" s="132" t="s">
        <v>87</v>
      </c>
      <c r="C42" s="132" t="s">
        <v>146</v>
      </c>
      <c r="E42" s="132" t="s">
        <v>138</v>
      </c>
      <c r="F42" s="132" t="s">
        <v>418</v>
      </c>
      <c r="G42" s="214" t="str">
        <f t="shared" si="4"/>
        <v>06-04-21</v>
      </c>
      <c r="H42" s="132" t="str">
        <f t="shared" si="6"/>
        <v>04-14-21</v>
      </c>
      <c r="I42" s="132" t="b">
        <f t="shared" si="1"/>
        <v>0</v>
      </c>
    </row>
    <row r="43" spans="1:9" x14ac:dyDescent="0.2">
      <c r="A43" s="214">
        <v>44385</v>
      </c>
      <c r="B43" s="132" t="s">
        <v>87</v>
      </c>
      <c r="C43" s="132" t="s">
        <v>146</v>
      </c>
      <c r="E43" s="132" t="s">
        <v>138</v>
      </c>
      <c r="F43" s="132" t="s">
        <v>410</v>
      </c>
      <c r="G43" s="214" t="str">
        <f t="shared" si="4"/>
        <v>07-08-21</v>
      </c>
      <c r="H43" s="132" t="str">
        <f t="shared" si="6"/>
        <v>06-04-21</v>
      </c>
      <c r="I43" s="132" t="b">
        <f t="shared" si="1"/>
        <v>0</v>
      </c>
    </row>
    <row r="44" spans="1:9" x14ac:dyDescent="0.2">
      <c r="A44" s="214">
        <v>44413</v>
      </c>
      <c r="B44" s="132" t="s">
        <v>87</v>
      </c>
      <c r="C44" s="132" t="s">
        <v>146</v>
      </c>
      <c r="E44" s="132" t="s">
        <v>138</v>
      </c>
      <c r="F44" s="132" t="s">
        <v>407</v>
      </c>
      <c r="G44" s="214" t="str">
        <f t="shared" si="4"/>
        <v>08-05-21</v>
      </c>
      <c r="H44" s="132" t="str">
        <f t="shared" si="6"/>
        <v>07-08-21</v>
      </c>
      <c r="I44" s="132" t="b">
        <f t="shared" si="1"/>
        <v>0</v>
      </c>
    </row>
    <row r="45" spans="1:9" x14ac:dyDescent="0.2">
      <c r="A45" s="214">
        <v>44449</v>
      </c>
      <c r="B45" s="132" t="s">
        <v>87</v>
      </c>
      <c r="C45" s="132" t="s">
        <v>146</v>
      </c>
      <c r="E45" s="132" t="s">
        <v>135</v>
      </c>
      <c r="F45" s="132" t="s">
        <v>396</v>
      </c>
      <c r="G45" s="214" t="str">
        <f t="shared" si="4"/>
        <v>09-10-21</v>
      </c>
      <c r="H45" s="132" t="str">
        <f t="shared" si="6"/>
        <v>08-05-21</v>
      </c>
      <c r="I45" s="132" t="b">
        <f t="shared" si="1"/>
        <v>0</v>
      </c>
    </row>
    <row r="46" spans="1:9" x14ac:dyDescent="0.2">
      <c r="A46" s="214">
        <v>44476</v>
      </c>
      <c r="B46" s="132" t="s">
        <v>87</v>
      </c>
      <c r="C46" s="132" t="s">
        <v>146</v>
      </c>
      <c r="E46" s="132" t="s">
        <v>138</v>
      </c>
      <c r="F46" s="132" t="s">
        <v>482</v>
      </c>
      <c r="G46" s="214" t="str">
        <f t="shared" si="4"/>
        <v>10-07-21</v>
      </c>
      <c r="H46" s="132" t="str">
        <f t="shared" si="6"/>
        <v>09-10-21</v>
      </c>
      <c r="I46" s="132" t="b">
        <f t="shared" si="1"/>
        <v>0</v>
      </c>
    </row>
    <row r="47" spans="1:9" x14ac:dyDescent="0.2">
      <c r="A47" s="214">
        <v>44449</v>
      </c>
      <c r="B47" s="132" t="s">
        <v>164</v>
      </c>
      <c r="C47" s="132" t="s">
        <v>147</v>
      </c>
      <c r="E47" s="132" t="s">
        <v>135</v>
      </c>
      <c r="F47" s="132" t="s">
        <v>397</v>
      </c>
      <c r="G47" s="214" t="str">
        <f t="shared" si="4"/>
        <v>09-10-21</v>
      </c>
      <c r="H47" s="132" t="str">
        <f t="shared" si="6"/>
        <v>10-07-21</v>
      </c>
      <c r="I47" s="132" t="b">
        <f t="shared" si="1"/>
        <v>0</v>
      </c>
    </row>
    <row r="48" spans="1:9" x14ac:dyDescent="0.2">
      <c r="A48" s="214">
        <v>44217</v>
      </c>
      <c r="B48" s="132" t="s">
        <v>85</v>
      </c>
      <c r="C48" s="132" t="s">
        <v>148</v>
      </c>
      <c r="E48" s="132" t="s">
        <v>135</v>
      </c>
      <c r="F48" s="132" t="s">
        <v>411</v>
      </c>
      <c r="G48" s="214" t="str">
        <f t="shared" si="4"/>
        <v>7-14-21</v>
      </c>
      <c r="H48" s="132" t="str">
        <f>TEXT(A51,"mm-dd-yy")</f>
        <v>04-22-21</v>
      </c>
      <c r="I48" s="132" t="b">
        <f t="shared" si="1"/>
        <v>0</v>
      </c>
    </row>
    <row r="49" spans="1:9" x14ac:dyDescent="0.2">
      <c r="A49" s="214">
        <v>44391</v>
      </c>
      <c r="B49" s="132" t="s">
        <v>85</v>
      </c>
      <c r="C49" s="132" t="s">
        <v>148</v>
      </c>
      <c r="E49" s="132" t="s">
        <v>135</v>
      </c>
      <c r="F49" s="132" t="s">
        <v>457</v>
      </c>
      <c r="G49" s="214" t="str">
        <f t="shared" si="4"/>
        <v>01-21-21</v>
      </c>
      <c r="H49" s="132" t="str">
        <f>TEXT(A49,"mm-dd-yy")</f>
        <v>07-14-21</v>
      </c>
      <c r="I49" s="132" t="b">
        <f t="shared" si="1"/>
        <v>0</v>
      </c>
    </row>
    <row r="50" spans="1:9" x14ac:dyDescent="0.2">
      <c r="A50" s="214">
        <v>44175</v>
      </c>
      <c r="B50" s="132" t="s">
        <v>165</v>
      </c>
      <c r="C50" s="132" t="s">
        <v>149</v>
      </c>
      <c r="E50" s="132" t="s">
        <v>135</v>
      </c>
      <c r="F50" s="132" t="s">
        <v>476</v>
      </c>
      <c r="G50" s="214" t="str">
        <f t="shared" si="4"/>
        <v>12-10-20</v>
      </c>
      <c r="H50" s="132" t="str">
        <f>TEXT(A50,"mm-dd-yy")</f>
        <v>12-10-20</v>
      </c>
      <c r="I50" s="132" t="b">
        <f t="shared" si="1"/>
        <v>1</v>
      </c>
    </row>
    <row r="51" spans="1:9" x14ac:dyDescent="0.2">
      <c r="A51" s="214">
        <v>44308</v>
      </c>
      <c r="B51" s="132" t="s">
        <v>165</v>
      </c>
      <c r="C51" s="132" t="s">
        <v>149</v>
      </c>
      <c r="E51" s="132" t="s">
        <v>135</v>
      </c>
      <c r="F51" s="132" t="s">
        <v>433</v>
      </c>
      <c r="G51" s="214" t="str">
        <f t="shared" si="4"/>
        <v>04-22-21</v>
      </c>
      <c r="H51" s="132" t="str">
        <f>TEXT(A52,"mm-dd-yy")</f>
        <v>12-03-20</v>
      </c>
      <c r="I51" s="132" t="b">
        <f t="shared" si="1"/>
        <v>0</v>
      </c>
    </row>
    <row r="52" spans="1:9" x14ac:dyDescent="0.2">
      <c r="A52" s="214">
        <v>44168</v>
      </c>
      <c r="B52" s="132" t="s">
        <v>120</v>
      </c>
      <c r="C52" s="132" t="s">
        <v>150</v>
      </c>
      <c r="E52" s="132" t="s">
        <v>135</v>
      </c>
      <c r="F52" s="132" t="s">
        <v>477</v>
      </c>
      <c r="G52" s="214" t="str">
        <f t="shared" si="4"/>
        <v>12-03-20</v>
      </c>
      <c r="H52" s="132" t="str">
        <f>TEXT(A53,"mm-dd-yy")</f>
        <v>03-11-21</v>
      </c>
      <c r="I52" s="132" t="b">
        <f t="shared" si="1"/>
        <v>0</v>
      </c>
    </row>
    <row r="53" spans="1:9" x14ac:dyDescent="0.2">
      <c r="A53" s="214">
        <v>44266</v>
      </c>
      <c r="B53" s="132" t="s">
        <v>120</v>
      </c>
      <c r="C53" s="132" t="s">
        <v>150</v>
      </c>
      <c r="E53" s="132" t="s">
        <v>135</v>
      </c>
      <c r="F53" s="132" t="s">
        <v>446</v>
      </c>
      <c r="G53" s="214" t="str">
        <f t="shared" si="4"/>
        <v>03-11-21</v>
      </c>
      <c r="H53" s="132" t="str">
        <f>TEXT(A54,"mm-dd-yy")</f>
        <v>05-18-21</v>
      </c>
      <c r="I53" s="132" t="b">
        <f t="shared" si="1"/>
        <v>0</v>
      </c>
    </row>
    <row r="54" spans="1:9" x14ac:dyDescent="0.2">
      <c r="A54" s="214">
        <v>44334</v>
      </c>
      <c r="B54" s="132" t="s">
        <v>166</v>
      </c>
      <c r="C54" s="132" t="s">
        <v>150</v>
      </c>
      <c r="E54" s="132" t="s">
        <v>135</v>
      </c>
      <c r="F54" s="132" t="s">
        <v>425</v>
      </c>
      <c r="G54" s="214" t="str">
        <f t="shared" si="4"/>
        <v>05-18-21</v>
      </c>
      <c r="H54" s="132" t="str">
        <f t="shared" ref="H54:H61" si="7">TEXT(A56,"mm-dd-yy")</f>
        <v>04-30-21</v>
      </c>
      <c r="I54" s="132" t="b">
        <f t="shared" si="1"/>
        <v>0</v>
      </c>
    </row>
    <row r="55" spans="1:9" x14ac:dyDescent="0.2">
      <c r="A55" s="214">
        <v>44397</v>
      </c>
      <c r="B55" s="132" t="s">
        <v>166</v>
      </c>
      <c r="C55" s="132" t="s">
        <v>150</v>
      </c>
      <c r="E55" s="132" t="s">
        <v>135</v>
      </c>
      <c r="F55" s="132" t="s">
        <v>409</v>
      </c>
      <c r="G55" s="214" t="str">
        <f t="shared" si="4"/>
        <v>07-20-21</v>
      </c>
      <c r="H55" s="132" t="str">
        <f t="shared" si="7"/>
        <v>12-16-20</v>
      </c>
      <c r="I55" s="132" t="b">
        <f t="shared" si="1"/>
        <v>0</v>
      </c>
    </row>
    <row r="56" spans="1:9" x14ac:dyDescent="0.2">
      <c r="A56" s="214">
        <v>44316</v>
      </c>
      <c r="B56" s="132" t="s">
        <v>89</v>
      </c>
      <c r="C56" s="132" t="s">
        <v>151</v>
      </c>
      <c r="E56" s="132" t="s">
        <v>135</v>
      </c>
      <c r="F56" s="132" t="s">
        <v>428</v>
      </c>
      <c r="G56" s="214" t="str">
        <f t="shared" si="4"/>
        <v>04-30-21</v>
      </c>
      <c r="H56" s="132" t="str">
        <f t="shared" si="7"/>
        <v>05-19-21</v>
      </c>
      <c r="I56" s="132" t="b">
        <f t="shared" si="1"/>
        <v>0</v>
      </c>
    </row>
    <row r="57" spans="1:9" x14ac:dyDescent="0.2">
      <c r="A57" s="214">
        <v>44181</v>
      </c>
      <c r="B57" s="132" t="s">
        <v>128</v>
      </c>
      <c r="C57" s="132" t="s">
        <v>152</v>
      </c>
      <c r="E57" s="132" t="s">
        <v>135</v>
      </c>
      <c r="F57" s="132" t="s">
        <v>478</v>
      </c>
      <c r="G57" s="214" t="str">
        <f t="shared" si="4"/>
        <v>12-16-20</v>
      </c>
      <c r="H57" s="132" t="str">
        <f t="shared" si="7"/>
        <v>09-22-21</v>
      </c>
      <c r="I57" s="132" t="b">
        <f t="shared" si="1"/>
        <v>0</v>
      </c>
    </row>
    <row r="58" spans="1:9" x14ac:dyDescent="0.2">
      <c r="A58" s="214">
        <v>44335</v>
      </c>
      <c r="B58" s="132" t="s">
        <v>128</v>
      </c>
      <c r="C58" s="132" t="s">
        <v>152</v>
      </c>
      <c r="E58" s="132" t="s">
        <v>135</v>
      </c>
      <c r="F58" s="132" t="s">
        <v>423</v>
      </c>
      <c r="G58" s="214" t="str">
        <f t="shared" si="4"/>
        <v>05-19-21</v>
      </c>
      <c r="H58" s="132" t="str">
        <f t="shared" si="7"/>
        <v>10-05-21</v>
      </c>
      <c r="I58" s="132" t="b">
        <f t="shared" si="1"/>
        <v>0</v>
      </c>
    </row>
    <row r="59" spans="1:9" x14ac:dyDescent="0.2">
      <c r="A59" s="214">
        <v>44461</v>
      </c>
      <c r="B59" s="132" t="s">
        <v>167</v>
      </c>
      <c r="C59" s="132" t="s">
        <v>152</v>
      </c>
      <c r="E59" s="132" t="s">
        <v>135</v>
      </c>
      <c r="F59" s="132" t="s">
        <v>395</v>
      </c>
      <c r="G59" s="214" t="str">
        <f t="shared" si="4"/>
        <v>09-22-21</v>
      </c>
      <c r="H59" s="132" t="str">
        <f t="shared" si="7"/>
        <v>08-23-21</v>
      </c>
      <c r="I59" s="132" t="b">
        <f t="shared" si="1"/>
        <v>0</v>
      </c>
    </row>
    <row r="60" spans="1:9" x14ac:dyDescent="0.2">
      <c r="A60" s="214">
        <v>44474</v>
      </c>
      <c r="B60" s="132" t="s">
        <v>130</v>
      </c>
      <c r="C60" s="132" t="s">
        <v>153</v>
      </c>
      <c r="D60" s="132" t="s">
        <v>168</v>
      </c>
      <c r="E60" s="132" t="s">
        <v>135</v>
      </c>
      <c r="F60" s="132" t="s">
        <v>394</v>
      </c>
      <c r="G60" s="214" t="str">
        <f t="shared" si="4"/>
        <v>10-05-21</v>
      </c>
      <c r="H60" s="132" t="str">
        <f t="shared" si="7"/>
        <v>08-11-21</v>
      </c>
      <c r="I60" s="132" t="b">
        <f t="shared" si="1"/>
        <v>0</v>
      </c>
    </row>
    <row r="61" spans="1:9" x14ac:dyDescent="0.2">
      <c r="A61" s="214">
        <v>44431</v>
      </c>
      <c r="B61" s="132" t="s">
        <v>127</v>
      </c>
      <c r="C61" s="132" t="s">
        <v>154</v>
      </c>
      <c r="E61" s="132" t="s">
        <v>135</v>
      </c>
      <c r="F61" s="132" t="s">
        <v>404</v>
      </c>
      <c r="G61" s="214" t="str">
        <f t="shared" si="4"/>
        <v>08-23-21</v>
      </c>
      <c r="H61" s="132" t="str">
        <f t="shared" si="7"/>
        <v>02-25-21</v>
      </c>
      <c r="I61" s="132" t="b">
        <f t="shared" si="1"/>
        <v>0</v>
      </c>
    </row>
    <row r="62" spans="1:9" x14ac:dyDescent="0.2">
      <c r="A62" s="214">
        <v>44419</v>
      </c>
      <c r="B62" s="132" t="s">
        <v>120</v>
      </c>
      <c r="C62" s="132" t="s">
        <v>155</v>
      </c>
      <c r="E62" s="132" t="s">
        <v>135</v>
      </c>
      <c r="F62" s="132" t="s">
        <v>406</v>
      </c>
      <c r="G62" s="214" t="str">
        <f t="shared" si="4"/>
        <v>08-11-21</v>
      </c>
      <c r="H62" s="132" t="str">
        <f>TEXT(A65,"mm-dd-yy")</f>
        <v>08-26-21</v>
      </c>
      <c r="I62" s="132" t="b">
        <f t="shared" si="1"/>
        <v>0</v>
      </c>
    </row>
    <row r="63" spans="1:9" x14ac:dyDescent="0.2">
      <c r="A63" s="214">
        <v>44252</v>
      </c>
      <c r="B63" s="132" t="s">
        <v>133</v>
      </c>
      <c r="C63" s="132" t="s">
        <v>156</v>
      </c>
      <c r="E63" s="132" t="s">
        <v>135</v>
      </c>
      <c r="F63" s="132" t="s">
        <v>449</v>
      </c>
      <c r="G63" s="214" t="str">
        <f t="shared" si="4"/>
        <v>02-25-21</v>
      </c>
      <c r="H63" s="132" t="e">
        <f>TEXT(#REF!,"mm-dd-yy")</f>
        <v>#REF!</v>
      </c>
      <c r="I63" s="132" t="e">
        <f t="shared" si="1"/>
        <v>#REF!</v>
      </c>
    </row>
    <row r="64" spans="1:9" x14ac:dyDescent="0.2">
      <c r="A64" s="214">
        <v>44427</v>
      </c>
      <c r="B64" s="132" t="s">
        <v>169</v>
      </c>
      <c r="C64" s="132" t="s">
        <v>170</v>
      </c>
      <c r="D64" s="132" t="s">
        <v>171</v>
      </c>
      <c r="E64" s="132" t="s">
        <v>135</v>
      </c>
      <c r="F64" s="132" t="s">
        <v>405</v>
      </c>
      <c r="G64" s="214" t="str">
        <f t="shared" si="4"/>
        <v>08-19-21</v>
      </c>
      <c r="H64" s="132" t="str">
        <f>TEXT(A67,"mm-dd-yy")</f>
        <v>09-09-21</v>
      </c>
      <c r="I64" s="132" t="b">
        <f t="shared" si="1"/>
        <v>0</v>
      </c>
    </row>
    <row r="65" spans="1:9" x14ac:dyDescent="0.2">
      <c r="A65" s="214">
        <v>44434</v>
      </c>
      <c r="B65" s="132" t="s">
        <v>169</v>
      </c>
      <c r="C65" s="132" t="s">
        <v>170</v>
      </c>
      <c r="D65" s="132" t="s">
        <v>171</v>
      </c>
      <c r="E65" s="132" t="s">
        <v>135</v>
      </c>
      <c r="F65" s="132" t="s">
        <v>403</v>
      </c>
      <c r="G65" s="214" t="str">
        <f t="shared" si="4"/>
        <v>08-26-21</v>
      </c>
      <c r="H65" s="132" t="e">
        <f>TEXT(#REF!,"mm-dd-yy")</f>
        <v>#REF!</v>
      </c>
      <c r="I65" s="132" t="e">
        <f t="shared" si="1"/>
        <v>#REF!</v>
      </c>
    </row>
    <row r="66" spans="1:9" x14ac:dyDescent="0.2">
      <c r="A66" s="214">
        <v>44441</v>
      </c>
      <c r="B66" s="132" t="s">
        <v>169</v>
      </c>
      <c r="C66" s="132" t="s">
        <v>170</v>
      </c>
      <c r="D66" s="132" t="s">
        <v>171</v>
      </c>
      <c r="E66" s="132" t="s">
        <v>135</v>
      </c>
      <c r="F66" s="132" t="s">
        <v>399</v>
      </c>
      <c r="G66" s="214"/>
    </row>
    <row r="67" spans="1:9" x14ac:dyDescent="0.2">
      <c r="A67" s="214">
        <v>44448</v>
      </c>
      <c r="B67" s="132" t="s">
        <v>169</v>
      </c>
      <c r="C67" s="132" t="s">
        <v>170</v>
      </c>
      <c r="D67" s="132" t="s">
        <v>171</v>
      </c>
      <c r="E67" s="132" t="s">
        <v>135</v>
      </c>
      <c r="F67" s="132" t="s">
        <v>398</v>
      </c>
      <c r="G67" s="214" t="str">
        <f>RIGHT(F67,LEN(F67)-FIND("_",F67))</f>
        <v>09-09-21</v>
      </c>
      <c r="H67" s="132" t="str">
        <f>TEXT(A73,"mm-dd-yy")</f>
        <v>05-21-21</v>
      </c>
      <c r="I67" s="132" t="b">
        <f t="shared" si="1"/>
        <v>0</v>
      </c>
    </row>
    <row r="68" spans="1:9" x14ac:dyDescent="0.2">
      <c r="A68" s="214">
        <v>44411</v>
      </c>
      <c r="B68" s="132" t="s">
        <v>162</v>
      </c>
      <c r="D68" s="132" t="s">
        <v>182</v>
      </c>
      <c r="E68" s="132" t="s">
        <v>135</v>
      </c>
      <c r="F68" s="132" t="s">
        <v>460</v>
      </c>
      <c r="G68" s="214" t="str">
        <f>RIGHT(F84,LEN(F84)-FIND("_",F84))</f>
        <v>01-06-21</v>
      </c>
      <c r="H68" s="132" t="e">
        <f>TEXT(#REF!,"mm-dd-yy")</f>
        <v>#REF!</v>
      </c>
      <c r="I68" s="132" t="e">
        <f>G68=H68</f>
        <v>#REF!</v>
      </c>
    </row>
    <row r="69" spans="1:9" x14ac:dyDescent="0.2">
      <c r="A69" s="214">
        <v>44211</v>
      </c>
      <c r="B69" s="132" t="s">
        <v>162</v>
      </c>
      <c r="D69" s="132" t="s">
        <v>183</v>
      </c>
      <c r="E69" s="132" t="s">
        <v>138</v>
      </c>
      <c r="F69" s="132" t="s">
        <v>430</v>
      </c>
      <c r="G69" s="214" t="str">
        <f>RIGHT(F68,LEN(F68)-FIND("_",F68))</f>
        <v>08-03-21</v>
      </c>
      <c r="H69" s="132" t="e">
        <f>TEXT(#REF!,"mm-dd-yy")</f>
        <v>#REF!</v>
      </c>
      <c r="I69" s="132" t="e">
        <f>G69=H69</f>
        <v>#REF!</v>
      </c>
    </row>
    <row r="70" spans="1:9" x14ac:dyDescent="0.2">
      <c r="A70" s="214">
        <v>44315</v>
      </c>
      <c r="B70" s="132" t="s">
        <v>184</v>
      </c>
      <c r="D70" s="132" t="s">
        <v>185</v>
      </c>
      <c r="E70" s="132" t="s">
        <v>135</v>
      </c>
      <c r="F70" s="132" t="s">
        <v>434</v>
      </c>
      <c r="G70" s="214" t="str">
        <f>RIGHT(F71,LEN(F71)-FIND("_",F71))</f>
        <v>04-08-21</v>
      </c>
      <c r="H70" s="132" t="e">
        <f>TEXT(#REF!,"mm-dd-yy")</f>
        <v>#REF!</v>
      </c>
      <c r="I70" s="132" t="e">
        <f>G70=H70</f>
        <v>#REF!</v>
      </c>
    </row>
    <row r="71" spans="1:9" x14ac:dyDescent="0.2">
      <c r="A71" s="214">
        <v>44302</v>
      </c>
      <c r="B71" s="132" t="s">
        <v>162</v>
      </c>
      <c r="D71" s="132" t="s">
        <v>483</v>
      </c>
      <c r="E71" s="132" t="s">
        <v>138</v>
      </c>
      <c r="F71" s="132" t="s">
        <v>440</v>
      </c>
      <c r="G71" s="214" t="e">
        <f>RIGHT(#REF!,LEN(#REF!)-FIND("_",#REF!))</f>
        <v>#REF!</v>
      </c>
      <c r="H71" s="132" t="e">
        <f>TEXT(#REF!,"mm-dd-yy")</f>
        <v>#REF!</v>
      </c>
      <c r="I71" s="132" t="e">
        <f>G71=H71</f>
        <v>#REF!</v>
      </c>
    </row>
    <row r="72" spans="1:9" x14ac:dyDescent="0.2">
      <c r="A72" s="214">
        <v>44294</v>
      </c>
      <c r="B72" s="132" t="s">
        <v>184</v>
      </c>
      <c r="D72" s="132" t="s">
        <v>186</v>
      </c>
      <c r="E72" s="132" t="s">
        <v>138</v>
      </c>
      <c r="F72" s="132" t="s">
        <v>458</v>
      </c>
      <c r="G72" s="214" t="e">
        <f>RIGHT(F88,LEN(F88)-FIND("_",F88))</f>
        <v>#VALUE!</v>
      </c>
      <c r="H72" s="132" t="str">
        <f>TEXT(A72,"mm-dd-yy")</f>
        <v>04-08-21</v>
      </c>
      <c r="I72" s="132" t="e">
        <f>G72=H72</f>
        <v>#VALUE!</v>
      </c>
    </row>
    <row r="73" spans="1:9" x14ac:dyDescent="0.2">
      <c r="A73" s="214">
        <v>44337</v>
      </c>
      <c r="B73" s="132" t="s">
        <v>316</v>
      </c>
      <c r="D73" s="132" t="s">
        <v>172</v>
      </c>
      <c r="E73" s="132" t="s">
        <v>138</v>
      </c>
      <c r="F73" s="132" t="s">
        <v>421</v>
      </c>
      <c r="G73" s="214" t="e">
        <f>RIGHT(#REF!,LEN(#REF!)-FIND("_",#REF!))</f>
        <v>#REF!</v>
      </c>
      <c r="H73" s="132" t="str">
        <f>TEXT(A76,"mm-dd-yy")</f>
        <v>06-23-21</v>
      </c>
      <c r="I73" s="132" t="e">
        <f t="shared" si="1"/>
        <v>#REF!</v>
      </c>
    </row>
    <row r="74" spans="1:9" x14ac:dyDescent="0.2">
      <c r="A74" s="214">
        <v>44337</v>
      </c>
      <c r="B74" s="132" t="s">
        <v>121</v>
      </c>
      <c r="D74" s="132" t="s">
        <v>172</v>
      </c>
      <c r="E74" s="132" t="s">
        <v>135</v>
      </c>
      <c r="F74" s="132" t="s">
        <v>422</v>
      </c>
      <c r="G74" s="214" t="e">
        <f>RIGHT(F86,LEN(F86)-FIND("_",F86))</f>
        <v>#VALUE!</v>
      </c>
      <c r="H74" s="132" t="str">
        <f>TEXT(A77,"mm-dd-yy")</f>
        <v>10-06-21</v>
      </c>
      <c r="I74" s="132" t="e">
        <f t="shared" si="1"/>
        <v>#VALUE!</v>
      </c>
    </row>
    <row r="75" spans="1:9" x14ac:dyDescent="0.2">
      <c r="A75" s="214">
        <v>44313</v>
      </c>
      <c r="B75" s="132" t="s">
        <v>173</v>
      </c>
      <c r="D75" s="132" t="s">
        <v>174</v>
      </c>
      <c r="E75" s="132" t="s">
        <v>135</v>
      </c>
      <c r="F75" s="132" t="s">
        <v>429</v>
      </c>
      <c r="G75" s="214" t="e">
        <f>RIGHT(F87,LEN(F87)-FIND("_",F87))</f>
        <v>#VALUE!</v>
      </c>
      <c r="H75" s="132" t="str">
        <f>TEXT(A78,"mm-dd-yy")</f>
        <v>12-09-20</v>
      </c>
      <c r="I75" s="132" t="e">
        <f t="shared" ref="I75:I132" si="8">G75=H75</f>
        <v>#VALUE!</v>
      </c>
    </row>
    <row r="76" spans="1:9" x14ac:dyDescent="0.2">
      <c r="A76" s="214">
        <v>44370</v>
      </c>
      <c r="B76" s="132" t="s">
        <v>129</v>
      </c>
      <c r="D76" s="132" t="s">
        <v>131</v>
      </c>
      <c r="E76" s="132" t="s">
        <v>135</v>
      </c>
      <c r="F76" s="132" t="s">
        <v>414</v>
      </c>
      <c r="G76" s="214" t="str">
        <f>RIGHT(F85,LEN(F85)-FIND("_",F85))</f>
        <v>01-28-21</v>
      </c>
      <c r="H76" s="132" t="str">
        <f>TEXT(A79,"mm-dd-yy")</f>
        <v>02-27-21</v>
      </c>
      <c r="I76" s="132" t="b">
        <f t="shared" si="8"/>
        <v>0</v>
      </c>
    </row>
    <row r="77" spans="1:9" x14ac:dyDescent="0.2">
      <c r="A77" s="214">
        <v>44475</v>
      </c>
      <c r="B77" s="132" t="s">
        <v>129</v>
      </c>
      <c r="D77" s="132" t="s">
        <v>131</v>
      </c>
      <c r="E77" s="132" t="s">
        <v>135</v>
      </c>
      <c r="F77" s="132" t="s">
        <v>391</v>
      </c>
      <c r="G77" s="214" t="str">
        <f t="shared" ref="G77:G82" si="9">RIGHT(F75,LEN(F75)-FIND("_",F75))</f>
        <v>04-27-21</v>
      </c>
      <c r="H77" s="132" t="str">
        <f>TEXT(A80,"mm-dd-yy")</f>
        <v>10-04-21</v>
      </c>
      <c r="I77" s="132" t="b">
        <f t="shared" si="8"/>
        <v>0</v>
      </c>
    </row>
    <row r="78" spans="1:9" x14ac:dyDescent="0.2">
      <c r="A78" s="214">
        <v>44174</v>
      </c>
      <c r="B78" s="132" t="s">
        <v>158</v>
      </c>
      <c r="D78" s="132" t="s">
        <v>159</v>
      </c>
      <c r="E78" s="132" t="s">
        <v>135</v>
      </c>
      <c r="F78" s="132" t="s">
        <v>475</v>
      </c>
      <c r="G78" s="214" t="str">
        <f t="shared" si="9"/>
        <v>06-23-21</v>
      </c>
      <c r="H78" s="132" t="str">
        <f>TEXT(A64,"mm-dd-yy")</f>
        <v>08-19-21</v>
      </c>
      <c r="I78" s="132" t="b">
        <f t="shared" si="8"/>
        <v>0</v>
      </c>
    </row>
    <row r="79" spans="1:9" x14ac:dyDescent="0.2">
      <c r="A79" s="214">
        <v>44254</v>
      </c>
      <c r="B79" s="132" t="s">
        <v>158</v>
      </c>
      <c r="D79" s="132" t="s">
        <v>159</v>
      </c>
      <c r="E79" s="132" t="s">
        <v>135</v>
      </c>
      <c r="F79" s="132" t="s">
        <v>450</v>
      </c>
      <c r="G79" s="214" t="str">
        <f t="shared" si="9"/>
        <v>10-06-21</v>
      </c>
      <c r="H79" s="132" t="str">
        <f t="shared" ref="H79:H80" si="10">TEXT(A81,"mm-dd-yy")</f>
        <v>03-20-21</v>
      </c>
      <c r="I79" s="132" t="b">
        <f t="shared" si="8"/>
        <v>0</v>
      </c>
    </row>
    <row r="80" spans="1:9" x14ac:dyDescent="0.2">
      <c r="A80" s="214">
        <v>44473</v>
      </c>
      <c r="B80" s="132" t="s">
        <v>158</v>
      </c>
      <c r="D80" s="132" t="s">
        <v>159</v>
      </c>
      <c r="E80" s="132" t="s">
        <v>135</v>
      </c>
      <c r="F80" s="132" t="s">
        <v>392</v>
      </c>
      <c r="G80" s="214" t="str">
        <f t="shared" si="9"/>
        <v>12-09-20</v>
      </c>
      <c r="H80" s="132" t="str">
        <f t="shared" si="10"/>
        <v>04-10-21</v>
      </c>
      <c r="I80" s="132" t="b">
        <f t="shared" si="8"/>
        <v>0</v>
      </c>
    </row>
    <row r="81" spans="1:9" x14ac:dyDescent="0.2">
      <c r="A81" s="214">
        <v>44275</v>
      </c>
      <c r="B81" s="132" t="s">
        <v>91</v>
      </c>
      <c r="D81" s="132" t="s">
        <v>92</v>
      </c>
      <c r="E81" s="132" t="s">
        <v>135</v>
      </c>
      <c r="F81" s="132" t="s">
        <v>444</v>
      </c>
      <c r="G81" s="214" t="str">
        <f t="shared" si="9"/>
        <v>02-27-21</v>
      </c>
      <c r="H81" s="132" t="str">
        <f>TEXT(A28,"mm-dd-yy")</f>
        <v>03-09-21</v>
      </c>
      <c r="I81" s="132" t="b">
        <f t="shared" si="8"/>
        <v>0</v>
      </c>
    </row>
    <row r="82" spans="1:9" x14ac:dyDescent="0.2">
      <c r="A82" s="214">
        <v>44296</v>
      </c>
      <c r="B82" s="132" t="s">
        <v>91</v>
      </c>
      <c r="D82" s="132" t="s">
        <v>92</v>
      </c>
      <c r="E82" s="132" t="s">
        <v>135</v>
      </c>
      <c r="F82" s="132" t="s">
        <v>438</v>
      </c>
      <c r="G82" s="214" t="str">
        <f t="shared" si="9"/>
        <v>10-04-21</v>
      </c>
      <c r="H82" s="132" t="str">
        <f>TEXT(A83,"mm-dd-yy")</f>
        <v>04-15-21</v>
      </c>
      <c r="I82" s="132" t="b">
        <f t="shared" si="8"/>
        <v>0</v>
      </c>
    </row>
    <row r="83" spans="1:9" x14ac:dyDescent="0.2">
      <c r="A83" s="214">
        <v>44301</v>
      </c>
      <c r="B83" s="132" t="s">
        <v>176</v>
      </c>
      <c r="D83" s="132" t="s">
        <v>177</v>
      </c>
      <c r="E83" s="132" t="s">
        <v>135</v>
      </c>
      <c r="F83" s="132" t="s">
        <v>435</v>
      </c>
      <c r="G83" s="214" t="str">
        <f>RIGHT(F82,LEN(F82)-FIND("_",F82))</f>
        <v>04-10-21</v>
      </c>
      <c r="H83" s="132" t="str">
        <f>TEXT(A68,"mm-dd-yy")</f>
        <v>08-03-21</v>
      </c>
      <c r="I83" s="132" t="b">
        <f t="shared" si="8"/>
        <v>0</v>
      </c>
    </row>
    <row r="84" spans="1:9" x14ac:dyDescent="0.2">
      <c r="A84" s="214">
        <v>44202</v>
      </c>
      <c r="B84" s="132" t="s">
        <v>90</v>
      </c>
      <c r="D84" s="132" t="s">
        <v>181</v>
      </c>
      <c r="E84" s="132" t="s">
        <v>135</v>
      </c>
      <c r="F84" s="132" t="s">
        <v>459</v>
      </c>
      <c r="G84" s="214" t="str">
        <f>RIGHT(F83,LEN(F83)-FIND("_",F83))</f>
        <v>04-15-21</v>
      </c>
      <c r="H84" s="132" t="str">
        <f>TEXT(A71,"mm-dd-yy")</f>
        <v>04-16-21</v>
      </c>
      <c r="I84" s="132" t="b">
        <f t="shared" si="8"/>
        <v>0</v>
      </c>
    </row>
    <row r="85" spans="1:9" x14ac:dyDescent="0.2">
      <c r="A85" s="214">
        <v>44224</v>
      </c>
      <c r="B85" s="132" t="s">
        <v>176</v>
      </c>
      <c r="D85" s="132" t="s">
        <v>187</v>
      </c>
      <c r="E85" s="132" t="s">
        <v>135</v>
      </c>
      <c r="F85" s="132" t="s">
        <v>456</v>
      </c>
      <c r="G85" s="214" t="e">
        <f>RIGHT(#REF!,LEN(#REF!)-FIND("_",#REF!))</f>
        <v>#REF!</v>
      </c>
      <c r="H85" s="132" t="str">
        <f>TEXT(A85,"mm-dd-yy")</f>
        <v>01-28-21</v>
      </c>
      <c r="I85" s="132" t="e">
        <f t="shared" si="8"/>
        <v>#REF!</v>
      </c>
    </row>
    <row r="86" spans="1:9" x14ac:dyDescent="0.2">
      <c r="G86" s="214" t="e">
        <f>RIGHT(#REF!,LEN(#REF!)-FIND("_",#REF!))</f>
        <v>#REF!</v>
      </c>
      <c r="H86" s="132" t="str">
        <f t="shared" ref="H86:H115" si="11">TEXT(A90,"mm-dd-yy")</f>
        <v>01-00-00</v>
      </c>
      <c r="I86" s="132" t="e">
        <f t="shared" si="8"/>
        <v>#REF!</v>
      </c>
    </row>
    <row r="87" spans="1:9" x14ac:dyDescent="0.2">
      <c r="G87" s="214" t="e">
        <f>RIGHT(#REF!,LEN(#REF!)-FIND("_",#REF!))</f>
        <v>#REF!</v>
      </c>
      <c r="H87" s="132" t="str">
        <f t="shared" si="11"/>
        <v>01-00-00</v>
      </c>
      <c r="I87" s="132" t="e">
        <f t="shared" si="8"/>
        <v>#REF!</v>
      </c>
    </row>
    <row r="88" spans="1:9" x14ac:dyDescent="0.2">
      <c r="G88" s="214" t="e">
        <f>RIGHT(#REF!,LEN(#REF!)-FIND("_",#REF!))</f>
        <v>#REF!</v>
      </c>
      <c r="H88" s="132" t="str">
        <f t="shared" si="11"/>
        <v>01-00-00</v>
      </c>
      <c r="I88" s="132" t="e">
        <f t="shared" si="8"/>
        <v>#REF!</v>
      </c>
    </row>
    <row r="89" spans="1:9" x14ac:dyDescent="0.2">
      <c r="G89" s="214" t="e">
        <f>RIGHT(#REF!,LEN(#REF!)-FIND("_",#REF!))</f>
        <v>#REF!</v>
      </c>
      <c r="H89" s="132" t="str">
        <f t="shared" si="11"/>
        <v>01-00-00</v>
      </c>
      <c r="I89" s="132" t="e">
        <f t="shared" si="8"/>
        <v>#REF!</v>
      </c>
    </row>
    <row r="90" spans="1:9" x14ac:dyDescent="0.2">
      <c r="A90" s="214"/>
      <c r="G90" s="214" t="e">
        <f>RIGHT(#REF!,LEN(#REF!)-FIND("_",#REF!))</f>
        <v>#REF!</v>
      </c>
      <c r="H90" s="132" t="str">
        <f t="shared" si="11"/>
        <v>01-00-00</v>
      </c>
      <c r="I90" s="132" t="e">
        <f t="shared" si="8"/>
        <v>#REF!</v>
      </c>
    </row>
    <row r="91" spans="1:9" x14ac:dyDescent="0.2">
      <c r="A91" s="214"/>
      <c r="G91" s="214" t="e">
        <f>RIGHT(#REF!,LEN(#REF!)-FIND("_",#REF!))</f>
        <v>#REF!</v>
      </c>
      <c r="H91" s="132" t="str">
        <f t="shared" si="11"/>
        <v>01-00-00</v>
      </c>
      <c r="I91" s="132" t="e">
        <f t="shared" si="8"/>
        <v>#REF!</v>
      </c>
    </row>
    <row r="92" spans="1:9" x14ac:dyDescent="0.2">
      <c r="A92" s="214"/>
      <c r="G92" s="214" t="e">
        <f>RIGHT(#REF!,LEN(#REF!)-FIND("_",#REF!))</f>
        <v>#REF!</v>
      </c>
      <c r="H92" s="132" t="str">
        <f t="shared" si="11"/>
        <v>01-00-00</v>
      </c>
      <c r="I92" s="132" t="e">
        <f t="shared" si="8"/>
        <v>#REF!</v>
      </c>
    </row>
    <row r="93" spans="1:9" x14ac:dyDescent="0.2">
      <c r="A93" s="214"/>
      <c r="G93" s="214" t="e">
        <f>RIGHT(#REF!,LEN(#REF!)-FIND("_",#REF!))</f>
        <v>#REF!</v>
      </c>
      <c r="H93" s="132" t="str">
        <f t="shared" si="11"/>
        <v>01-00-00</v>
      </c>
      <c r="I93" s="132" t="e">
        <f t="shared" si="8"/>
        <v>#REF!</v>
      </c>
    </row>
    <row r="94" spans="1:9" x14ac:dyDescent="0.2">
      <c r="A94" s="214"/>
      <c r="G94" s="214" t="e">
        <f>RIGHT(#REF!,LEN(#REF!)-FIND("_",#REF!))</f>
        <v>#REF!</v>
      </c>
      <c r="H94" s="132" t="str">
        <f t="shared" si="11"/>
        <v>01-00-00</v>
      </c>
      <c r="I94" s="132" t="e">
        <f t="shared" si="8"/>
        <v>#REF!</v>
      </c>
    </row>
    <row r="95" spans="1:9" x14ac:dyDescent="0.2">
      <c r="A95" s="214"/>
      <c r="G95" s="214" t="e">
        <f>RIGHT(#REF!,LEN(#REF!)-FIND("_",#REF!))</f>
        <v>#REF!</v>
      </c>
      <c r="H95" s="132" t="str">
        <f t="shared" si="11"/>
        <v>01-00-00</v>
      </c>
      <c r="I95" s="132" t="e">
        <f t="shared" si="8"/>
        <v>#REF!</v>
      </c>
    </row>
    <row r="96" spans="1:9" x14ac:dyDescent="0.2">
      <c r="A96" s="214"/>
      <c r="G96" s="214" t="e">
        <f>RIGHT(#REF!,LEN(#REF!)-FIND("_",#REF!))</f>
        <v>#REF!</v>
      </c>
      <c r="H96" s="132" t="str">
        <f t="shared" si="11"/>
        <v>01-00-00</v>
      </c>
      <c r="I96" s="132" t="e">
        <f t="shared" si="8"/>
        <v>#REF!</v>
      </c>
    </row>
    <row r="97" spans="1:9" x14ac:dyDescent="0.2">
      <c r="A97" s="214"/>
      <c r="G97" s="214" t="e">
        <f>RIGHT(#REF!,LEN(#REF!)-FIND("_",#REF!))</f>
        <v>#REF!</v>
      </c>
      <c r="H97" s="132" t="str">
        <f t="shared" si="11"/>
        <v>01-00-00</v>
      </c>
      <c r="I97" s="132" t="e">
        <f t="shared" si="8"/>
        <v>#REF!</v>
      </c>
    </row>
    <row r="98" spans="1:9" x14ac:dyDescent="0.2">
      <c r="A98" s="214"/>
      <c r="G98" s="214" t="e">
        <f>RIGHT(#REF!,LEN(#REF!)-FIND("_",#REF!))</f>
        <v>#REF!</v>
      </c>
      <c r="H98" s="132" t="str">
        <f t="shared" si="11"/>
        <v>01-00-00</v>
      </c>
      <c r="I98" s="132" t="e">
        <f t="shared" si="8"/>
        <v>#REF!</v>
      </c>
    </row>
    <row r="99" spans="1:9" x14ac:dyDescent="0.2">
      <c r="A99" s="214"/>
      <c r="G99" s="214" t="e">
        <f>RIGHT(#REF!,LEN(#REF!)-FIND("_",#REF!))</f>
        <v>#REF!</v>
      </c>
      <c r="H99" s="132" t="str">
        <f t="shared" si="11"/>
        <v>01-00-00</v>
      </c>
      <c r="I99" s="132" t="e">
        <f t="shared" si="8"/>
        <v>#REF!</v>
      </c>
    </row>
    <row r="100" spans="1:9" x14ac:dyDescent="0.2">
      <c r="A100" s="214"/>
      <c r="G100" s="214" t="e">
        <f>RIGHT(#REF!,LEN(#REF!)-FIND("_",#REF!))</f>
        <v>#REF!</v>
      </c>
      <c r="H100" s="132" t="str">
        <f t="shared" si="11"/>
        <v>01-00-00</v>
      </c>
      <c r="I100" s="132" t="e">
        <f t="shared" si="8"/>
        <v>#REF!</v>
      </c>
    </row>
    <row r="101" spans="1:9" x14ac:dyDescent="0.2">
      <c r="A101" s="214"/>
      <c r="G101" s="214" t="e">
        <f t="shared" ref="G101:G114" si="12">RIGHT(F100,LEN(F100)-FIND("_",F100))</f>
        <v>#VALUE!</v>
      </c>
      <c r="H101" s="132" t="str">
        <f t="shared" si="11"/>
        <v>01-00-00</v>
      </c>
      <c r="I101" s="132" t="e">
        <f t="shared" si="8"/>
        <v>#VALUE!</v>
      </c>
    </row>
    <row r="102" spans="1:9" x14ac:dyDescent="0.2">
      <c r="A102" s="214"/>
      <c r="G102" s="214" t="e">
        <f t="shared" si="12"/>
        <v>#VALUE!</v>
      </c>
      <c r="H102" s="132" t="str">
        <f t="shared" si="11"/>
        <v>01-00-00</v>
      </c>
      <c r="I102" s="132" t="e">
        <f t="shared" si="8"/>
        <v>#VALUE!</v>
      </c>
    </row>
    <row r="103" spans="1:9" x14ac:dyDescent="0.2">
      <c r="A103" s="214"/>
      <c r="G103" s="214" t="e">
        <f t="shared" si="12"/>
        <v>#VALUE!</v>
      </c>
      <c r="H103" s="132" t="str">
        <f t="shared" si="11"/>
        <v>01-00-00</v>
      </c>
      <c r="I103" s="132" t="e">
        <f t="shared" si="8"/>
        <v>#VALUE!</v>
      </c>
    </row>
    <row r="104" spans="1:9" x14ac:dyDescent="0.2">
      <c r="A104" s="214"/>
      <c r="G104" s="214" t="e">
        <f t="shared" si="12"/>
        <v>#VALUE!</v>
      </c>
      <c r="H104" s="132" t="str">
        <f t="shared" si="11"/>
        <v>01-00-00</v>
      </c>
      <c r="I104" s="132" t="e">
        <f t="shared" si="8"/>
        <v>#VALUE!</v>
      </c>
    </row>
    <row r="105" spans="1:9" x14ac:dyDescent="0.2">
      <c r="A105" s="214"/>
      <c r="G105" s="214" t="e">
        <f t="shared" si="12"/>
        <v>#VALUE!</v>
      </c>
      <c r="H105" s="132" t="str">
        <f t="shared" si="11"/>
        <v>01-00-00</v>
      </c>
      <c r="I105" s="132" t="e">
        <f t="shared" si="8"/>
        <v>#VALUE!</v>
      </c>
    </row>
    <row r="106" spans="1:9" x14ac:dyDescent="0.2">
      <c r="A106" s="214"/>
      <c r="G106" s="214" t="e">
        <f t="shared" si="12"/>
        <v>#VALUE!</v>
      </c>
      <c r="H106" s="132" t="str">
        <f t="shared" si="11"/>
        <v>01-00-00</v>
      </c>
      <c r="I106" s="132" t="e">
        <f t="shared" si="8"/>
        <v>#VALUE!</v>
      </c>
    </row>
    <row r="107" spans="1:9" x14ac:dyDescent="0.2">
      <c r="A107" s="214"/>
      <c r="G107" s="214" t="e">
        <f t="shared" si="12"/>
        <v>#VALUE!</v>
      </c>
      <c r="H107" s="132" t="str">
        <f t="shared" si="11"/>
        <v>01-00-00</v>
      </c>
      <c r="I107" s="132" t="e">
        <f t="shared" si="8"/>
        <v>#VALUE!</v>
      </c>
    </row>
    <row r="108" spans="1:9" x14ac:dyDescent="0.2">
      <c r="A108" s="214"/>
      <c r="G108" s="214" t="e">
        <f t="shared" si="12"/>
        <v>#VALUE!</v>
      </c>
      <c r="H108" s="132" t="str">
        <f t="shared" si="11"/>
        <v>01-00-00</v>
      </c>
      <c r="I108" s="132" t="e">
        <f t="shared" si="8"/>
        <v>#VALUE!</v>
      </c>
    </row>
    <row r="109" spans="1:9" x14ac:dyDescent="0.2">
      <c r="A109" s="214"/>
      <c r="G109" s="214" t="e">
        <f t="shared" si="12"/>
        <v>#VALUE!</v>
      </c>
      <c r="H109" s="132" t="str">
        <f t="shared" si="11"/>
        <v>01-00-00</v>
      </c>
      <c r="I109" s="132" t="e">
        <f t="shared" si="8"/>
        <v>#VALUE!</v>
      </c>
    </row>
    <row r="110" spans="1:9" x14ac:dyDescent="0.2">
      <c r="A110" s="214"/>
      <c r="G110" s="214" t="e">
        <f t="shared" si="12"/>
        <v>#VALUE!</v>
      </c>
      <c r="H110" s="132" t="str">
        <f t="shared" si="11"/>
        <v>01-00-00</v>
      </c>
      <c r="I110" s="132" t="e">
        <f t="shared" si="8"/>
        <v>#VALUE!</v>
      </c>
    </row>
    <row r="111" spans="1:9" x14ac:dyDescent="0.2">
      <c r="A111" s="214"/>
      <c r="G111" s="214" t="e">
        <f t="shared" si="12"/>
        <v>#VALUE!</v>
      </c>
      <c r="H111" s="132" t="str">
        <f t="shared" si="11"/>
        <v>01-00-00</v>
      </c>
      <c r="I111" s="132" t="e">
        <f t="shared" si="8"/>
        <v>#VALUE!</v>
      </c>
    </row>
    <row r="112" spans="1:9" x14ac:dyDescent="0.2">
      <c r="A112" s="214"/>
      <c r="G112" s="214" t="e">
        <f t="shared" si="12"/>
        <v>#VALUE!</v>
      </c>
      <c r="H112" s="132" t="str">
        <f t="shared" si="11"/>
        <v>01-00-00</v>
      </c>
      <c r="I112" s="132" t="e">
        <f t="shared" si="8"/>
        <v>#VALUE!</v>
      </c>
    </row>
    <row r="113" spans="1:9" x14ac:dyDescent="0.2">
      <c r="A113" s="214"/>
      <c r="G113" s="214" t="e">
        <f t="shared" si="12"/>
        <v>#VALUE!</v>
      </c>
      <c r="H113" s="132" t="str">
        <f t="shared" si="11"/>
        <v>01-00-00</v>
      </c>
      <c r="I113" s="132" t="e">
        <f t="shared" si="8"/>
        <v>#VALUE!</v>
      </c>
    </row>
    <row r="114" spans="1:9" x14ac:dyDescent="0.2">
      <c r="A114" s="214"/>
      <c r="G114" s="214" t="e">
        <f t="shared" si="12"/>
        <v>#VALUE!</v>
      </c>
      <c r="H114" s="132" t="str">
        <f t="shared" si="11"/>
        <v>01-00-00</v>
      </c>
      <c r="I114" s="132" t="e">
        <f t="shared" si="8"/>
        <v>#VALUE!</v>
      </c>
    </row>
    <row r="115" spans="1:9" x14ac:dyDescent="0.2">
      <c r="A115" s="214"/>
      <c r="G115" s="214" t="e">
        <f t="shared" ref="G115:G131" si="13">RIGHT(F115,LEN(F115)-FIND("_",F115))</f>
        <v>#VALUE!</v>
      </c>
      <c r="H115" s="132" t="str">
        <f t="shared" si="11"/>
        <v>01-00-00</v>
      </c>
      <c r="I115" s="132" t="e">
        <f t="shared" si="8"/>
        <v>#VALUE!</v>
      </c>
    </row>
    <row r="116" spans="1:9" x14ac:dyDescent="0.2">
      <c r="A116" s="214"/>
      <c r="G116" s="214" t="e">
        <f t="shared" si="13"/>
        <v>#VALUE!</v>
      </c>
      <c r="H116" s="132" t="str">
        <f t="shared" ref="H116:H134" si="14">TEXT(A120,"mm-dd-yy")</f>
        <v>01-00-00</v>
      </c>
      <c r="I116" s="132" t="e">
        <f t="shared" si="8"/>
        <v>#VALUE!</v>
      </c>
    </row>
    <row r="117" spans="1:9" x14ac:dyDescent="0.2">
      <c r="A117" s="214"/>
      <c r="G117" s="214" t="e">
        <f t="shared" si="13"/>
        <v>#VALUE!</v>
      </c>
      <c r="H117" s="132" t="str">
        <f t="shared" si="14"/>
        <v>01-00-00</v>
      </c>
      <c r="I117" s="132" t="e">
        <f t="shared" si="8"/>
        <v>#VALUE!</v>
      </c>
    </row>
    <row r="118" spans="1:9" x14ac:dyDescent="0.2">
      <c r="A118" s="214"/>
      <c r="G118" s="214" t="e">
        <f t="shared" si="13"/>
        <v>#VALUE!</v>
      </c>
      <c r="H118" s="132" t="str">
        <f t="shared" si="14"/>
        <v>01-00-00</v>
      </c>
      <c r="I118" s="132" t="e">
        <f t="shared" si="8"/>
        <v>#VALUE!</v>
      </c>
    </row>
    <row r="119" spans="1:9" x14ac:dyDescent="0.2">
      <c r="A119" s="214"/>
      <c r="G119" s="214" t="e">
        <f t="shared" si="13"/>
        <v>#VALUE!</v>
      </c>
      <c r="H119" s="132" t="str">
        <f t="shared" si="14"/>
        <v>01-00-00</v>
      </c>
      <c r="I119" s="132" t="e">
        <f t="shared" si="8"/>
        <v>#VALUE!</v>
      </c>
    </row>
    <row r="120" spans="1:9" x14ac:dyDescent="0.2">
      <c r="A120" s="214"/>
      <c r="G120" s="214" t="e">
        <f t="shared" si="13"/>
        <v>#VALUE!</v>
      </c>
      <c r="H120" s="132" t="str">
        <f t="shared" si="14"/>
        <v>01-00-00</v>
      </c>
      <c r="I120" s="132" t="e">
        <f t="shared" si="8"/>
        <v>#VALUE!</v>
      </c>
    </row>
    <row r="121" spans="1:9" x14ac:dyDescent="0.2">
      <c r="A121" s="214"/>
      <c r="G121" s="214" t="e">
        <f t="shared" si="13"/>
        <v>#VALUE!</v>
      </c>
      <c r="H121" s="132" t="str">
        <f t="shared" si="14"/>
        <v>01-00-00</v>
      </c>
      <c r="I121" s="132" t="e">
        <f t="shared" si="8"/>
        <v>#VALUE!</v>
      </c>
    </row>
    <row r="122" spans="1:9" x14ac:dyDescent="0.2">
      <c r="A122" s="214"/>
      <c r="G122" s="214" t="e">
        <f t="shared" si="13"/>
        <v>#VALUE!</v>
      </c>
      <c r="H122" s="132" t="str">
        <f t="shared" si="14"/>
        <v>01-00-00</v>
      </c>
      <c r="I122" s="132" t="e">
        <f t="shared" si="8"/>
        <v>#VALUE!</v>
      </c>
    </row>
    <row r="123" spans="1:9" x14ac:dyDescent="0.2">
      <c r="A123" s="214"/>
      <c r="G123" s="214" t="e">
        <f t="shared" si="13"/>
        <v>#VALUE!</v>
      </c>
      <c r="H123" s="132" t="str">
        <f t="shared" si="14"/>
        <v>01-00-00</v>
      </c>
      <c r="I123" s="132" t="e">
        <f t="shared" si="8"/>
        <v>#VALUE!</v>
      </c>
    </row>
    <row r="124" spans="1:9" x14ac:dyDescent="0.2">
      <c r="A124" s="214"/>
      <c r="G124" s="214" t="e">
        <f t="shared" si="13"/>
        <v>#VALUE!</v>
      </c>
      <c r="H124" s="132" t="str">
        <f t="shared" si="14"/>
        <v>01-00-00</v>
      </c>
      <c r="I124" s="132" t="e">
        <f t="shared" si="8"/>
        <v>#VALUE!</v>
      </c>
    </row>
    <row r="125" spans="1:9" x14ac:dyDescent="0.2">
      <c r="A125" s="214"/>
      <c r="G125" s="214" t="e">
        <f t="shared" si="13"/>
        <v>#VALUE!</v>
      </c>
      <c r="H125" s="132" t="str">
        <f t="shared" si="14"/>
        <v>01-00-00</v>
      </c>
      <c r="I125" s="132" t="e">
        <f t="shared" si="8"/>
        <v>#VALUE!</v>
      </c>
    </row>
    <row r="126" spans="1:9" x14ac:dyDescent="0.2">
      <c r="A126" s="214"/>
      <c r="G126" s="214" t="e">
        <f t="shared" si="13"/>
        <v>#VALUE!</v>
      </c>
      <c r="H126" s="132" t="str">
        <f t="shared" si="14"/>
        <v>01-00-00</v>
      </c>
      <c r="I126" s="132" t="e">
        <f t="shared" si="8"/>
        <v>#VALUE!</v>
      </c>
    </row>
    <row r="127" spans="1:9" x14ac:dyDescent="0.2">
      <c r="A127" s="214"/>
      <c r="G127" s="214" t="e">
        <f t="shared" si="13"/>
        <v>#VALUE!</v>
      </c>
      <c r="H127" s="132" t="str">
        <f t="shared" si="14"/>
        <v>01-00-00</v>
      </c>
      <c r="I127" s="132" t="e">
        <f t="shared" si="8"/>
        <v>#VALUE!</v>
      </c>
    </row>
    <row r="128" spans="1:9" x14ac:dyDescent="0.2">
      <c r="A128" s="214"/>
      <c r="G128" s="214" t="e">
        <f t="shared" si="13"/>
        <v>#VALUE!</v>
      </c>
      <c r="H128" s="132" t="str">
        <f t="shared" si="14"/>
        <v>01-00-00</v>
      </c>
      <c r="I128" s="132" t="e">
        <f t="shared" si="8"/>
        <v>#VALUE!</v>
      </c>
    </row>
    <row r="129" spans="1:9" x14ac:dyDescent="0.2">
      <c r="A129" s="214"/>
      <c r="G129" s="214" t="e">
        <f t="shared" si="13"/>
        <v>#VALUE!</v>
      </c>
      <c r="H129" s="132" t="str">
        <f t="shared" si="14"/>
        <v>01-00-00</v>
      </c>
      <c r="I129" s="132" t="e">
        <f t="shared" si="8"/>
        <v>#VALUE!</v>
      </c>
    </row>
    <row r="130" spans="1:9" x14ac:dyDescent="0.2">
      <c r="A130" s="214"/>
      <c r="G130" s="214" t="e">
        <f t="shared" si="13"/>
        <v>#VALUE!</v>
      </c>
      <c r="H130" s="132" t="str">
        <f t="shared" si="14"/>
        <v>01-00-00</v>
      </c>
      <c r="I130" s="132" t="e">
        <f t="shared" si="8"/>
        <v>#VALUE!</v>
      </c>
    </row>
    <row r="131" spans="1:9" x14ac:dyDescent="0.2">
      <c r="A131" s="214"/>
      <c r="G131" s="214" t="e">
        <f t="shared" si="13"/>
        <v>#VALUE!</v>
      </c>
      <c r="H131" s="132" t="str">
        <f t="shared" si="14"/>
        <v>01-00-00</v>
      </c>
      <c r="I131" s="132" t="e">
        <f t="shared" si="8"/>
        <v>#VALUE!</v>
      </c>
    </row>
    <row r="132" spans="1:9" x14ac:dyDescent="0.2">
      <c r="A132" s="214"/>
      <c r="G132" s="214" t="e">
        <f t="shared" ref="G132:G134" si="15">RIGHT(F132,LEN(F132)-FIND("_",F132))</f>
        <v>#VALUE!</v>
      </c>
      <c r="H132" s="132" t="str">
        <f t="shared" si="14"/>
        <v>01-00-00</v>
      </c>
      <c r="I132" s="132" t="e">
        <f t="shared" si="8"/>
        <v>#VALUE!</v>
      </c>
    </row>
    <row r="133" spans="1:9" x14ac:dyDescent="0.2">
      <c r="A133" s="214"/>
      <c r="G133" s="214" t="e">
        <f t="shared" si="15"/>
        <v>#VALUE!</v>
      </c>
      <c r="H133" s="132" t="str">
        <f t="shared" si="14"/>
        <v>01-00-00</v>
      </c>
      <c r="I133" s="132" t="e">
        <f t="shared" ref="I133:I135" si="16">G133=H133</f>
        <v>#VALUE!</v>
      </c>
    </row>
    <row r="134" spans="1:9" x14ac:dyDescent="0.2">
      <c r="A134" s="214"/>
      <c r="G134" s="214" t="e">
        <f t="shared" si="15"/>
        <v>#VALUE!</v>
      </c>
      <c r="H134" s="132" t="str">
        <f t="shared" si="14"/>
        <v>01-00-00</v>
      </c>
      <c r="I134" s="132" t="e">
        <f t="shared" si="16"/>
        <v>#VALUE!</v>
      </c>
    </row>
    <row r="135" spans="1:9" x14ac:dyDescent="0.2">
      <c r="A135" s="214"/>
      <c r="F135" s="219"/>
      <c r="G135" s="214" t="e">
        <f t="shared" ref="G135:G159" si="17">RIGHT(F135,LEN(F135)-FIND("_",F135))</f>
        <v>#VALUE!</v>
      </c>
      <c r="H135" s="132" t="e">
        <f>TEXT(#REF!,"mm-dd-yy")</f>
        <v>#REF!</v>
      </c>
      <c r="I135" s="132" t="e">
        <f t="shared" si="16"/>
        <v>#VALUE!</v>
      </c>
    </row>
    <row r="136" spans="1:9" x14ac:dyDescent="0.2">
      <c r="A136" s="214"/>
      <c r="F136" s="219"/>
      <c r="G136" s="214" t="e">
        <f t="shared" si="17"/>
        <v>#VALUE!</v>
      </c>
      <c r="H136" s="132" t="str">
        <f>TEXT(A139,"mm-dd-yy")</f>
        <v>01-00-00</v>
      </c>
      <c r="I136" s="132" t="e">
        <f t="shared" ref="I136:I159" si="18">G136=H136</f>
        <v>#VALUE!</v>
      </c>
    </row>
    <row r="137" spans="1:9" x14ac:dyDescent="0.2">
      <c r="A137" s="214"/>
      <c r="G137" s="214" t="e">
        <f t="shared" si="17"/>
        <v>#VALUE!</v>
      </c>
      <c r="H137" s="132" t="str">
        <f>TEXT(A140,"mm-dd-yy")</f>
        <v>01-00-00</v>
      </c>
      <c r="I137" s="132" t="e">
        <f t="shared" si="18"/>
        <v>#VALUE!</v>
      </c>
    </row>
    <row r="138" spans="1:9" x14ac:dyDescent="0.2">
      <c r="A138" s="214"/>
      <c r="G138" s="214" t="e">
        <f t="shared" si="17"/>
        <v>#VALUE!</v>
      </c>
      <c r="H138" s="132" t="str">
        <f>TEXT(A141,"mm-dd-yy")</f>
        <v>01-00-00</v>
      </c>
      <c r="I138" s="132" t="e">
        <f t="shared" si="18"/>
        <v>#VALUE!</v>
      </c>
    </row>
    <row r="139" spans="1:9" x14ac:dyDescent="0.2">
      <c r="A139" s="214"/>
      <c r="G139" s="214" t="e">
        <f t="shared" si="17"/>
        <v>#VALUE!</v>
      </c>
      <c r="H139" s="132" t="str">
        <f>TEXT(A142,"mm-dd-yy")</f>
        <v>01-00-00</v>
      </c>
      <c r="I139" s="132" t="e">
        <f t="shared" si="18"/>
        <v>#VALUE!</v>
      </c>
    </row>
    <row r="140" spans="1:9" x14ac:dyDescent="0.2">
      <c r="A140" s="214"/>
      <c r="G140" s="214" t="e">
        <f t="shared" si="17"/>
        <v>#VALUE!</v>
      </c>
      <c r="H140" s="132" t="e">
        <f>TEXT(#REF!,"mm-dd-yy")</f>
        <v>#REF!</v>
      </c>
      <c r="I140" s="132" t="e">
        <f t="shared" si="18"/>
        <v>#VALUE!</v>
      </c>
    </row>
    <row r="141" spans="1:9" x14ac:dyDescent="0.2">
      <c r="A141" s="214"/>
      <c r="G141" s="214" t="e">
        <f t="shared" si="17"/>
        <v>#VALUE!</v>
      </c>
      <c r="H141" s="132" t="e">
        <f>TEXT(#REF!,"mm-dd-yy")</f>
        <v>#REF!</v>
      </c>
      <c r="I141" s="132" t="e">
        <f t="shared" si="18"/>
        <v>#VALUE!</v>
      </c>
    </row>
    <row r="142" spans="1:9" x14ac:dyDescent="0.2">
      <c r="A142" s="214"/>
      <c r="G142" s="214" t="e">
        <f t="shared" si="17"/>
        <v>#VALUE!</v>
      </c>
      <c r="H142" s="132" t="e">
        <f>TEXT(#REF!,"mm-dd-yy")</f>
        <v>#REF!</v>
      </c>
      <c r="I142" s="132" t="e">
        <f t="shared" si="18"/>
        <v>#VALUE!</v>
      </c>
    </row>
    <row r="143" spans="1:9" x14ac:dyDescent="0.2">
      <c r="A143" s="214"/>
      <c r="G143" s="214" t="e">
        <f t="shared" si="17"/>
        <v>#VALUE!</v>
      </c>
      <c r="H143" s="132" t="str">
        <f t="shared" ref="H143:H159" si="19">TEXT(A143,"mm-dd-yy")</f>
        <v>01-00-00</v>
      </c>
      <c r="I143" s="132" t="e">
        <f t="shared" si="18"/>
        <v>#VALUE!</v>
      </c>
    </row>
    <row r="144" spans="1:9" x14ac:dyDescent="0.2">
      <c r="A144" s="214"/>
      <c r="G144" s="214" t="e">
        <f t="shared" si="17"/>
        <v>#VALUE!</v>
      </c>
      <c r="H144" s="132" t="str">
        <f t="shared" si="19"/>
        <v>01-00-00</v>
      </c>
      <c r="I144" s="132" t="e">
        <f t="shared" si="18"/>
        <v>#VALUE!</v>
      </c>
    </row>
    <row r="145" spans="1:9" x14ac:dyDescent="0.2">
      <c r="A145" s="214"/>
      <c r="G145" s="214" t="e">
        <f t="shared" si="17"/>
        <v>#VALUE!</v>
      </c>
      <c r="H145" s="132" t="str">
        <f t="shared" si="19"/>
        <v>01-00-00</v>
      </c>
      <c r="I145" s="132" t="e">
        <f t="shared" si="18"/>
        <v>#VALUE!</v>
      </c>
    </row>
    <row r="146" spans="1:9" x14ac:dyDescent="0.2">
      <c r="A146" s="214"/>
      <c r="G146" s="214" t="e">
        <f t="shared" si="17"/>
        <v>#VALUE!</v>
      </c>
      <c r="H146" s="132" t="str">
        <f t="shared" si="19"/>
        <v>01-00-00</v>
      </c>
      <c r="I146" s="132" t="e">
        <f t="shared" si="18"/>
        <v>#VALUE!</v>
      </c>
    </row>
    <row r="147" spans="1:9" x14ac:dyDescent="0.2">
      <c r="A147" s="214"/>
      <c r="G147" s="214" t="e">
        <f t="shared" si="17"/>
        <v>#VALUE!</v>
      </c>
      <c r="H147" s="132" t="str">
        <f t="shared" si="19"/>
        <v>01-00-00</v>
      </c>
      <c r="I147" s="132" t="e">
        <f t="shared" si="18"/>
        <v>#VALUE!</v>
      </c>
    </row>
    <row r="148" spans="1:9" x14ac:dyDescent="0.2">
      <c r="A148" s="214"/>
      <c r="G148" s="214" t="e">
        <f t="shared" si="17"/>
        <v>#VALUE!</v>
      </c>
      <c r="H148" s="132" t="str">
        <f t="shared" si="19"/>
        <v>01-00-00</v>
      </c>
      <c r="I148" s="132" t="e">
        <f t="shared" si="18"/>
        <v>#VALUE!</v>
      </c>
    </row>
    <row r="149" spans="1:9" x14ac:dyDescent="0.2">
      <c r="A149" s="214"/>
      <c r="G149" s="214" t="e">
        <f t="shared" si="17"/>
        <v>#VALUE!</v>
      </c>
      <c r="H149" s="132" t="str">
        <f t="shared" si="19"/>
        <v>01-00-00</v>
      </c>
      <c r="I149" s="132" t="e">
        <f t="shared" si="18"/>
        <v>#VALUE!</v>
      </c>
    </row>
    <row r="150" spans="1:9" x14ac:dyDescent="0.2">
      <c r="A150" s="214"/>
      <c r="G150" s="214" t="e">
        <f t="shared" si="17"/>
        <v>#VALUE!</v>
      </c>
      <c r="H150" s="132" t="str">
        <f t="shared" si="19"/>
        <v>01-00-00</v>
      </c>
      <c r="I150" s="132" t="e">
        <f t="shared" si="18"/>
        <v>#VALUE!</v>
      </c>
    </row>
    <row r="151" spans="1:9" x14ac:dyDescent="0.2">
      <c r="A151" s="214"/>
      <c r="G151" s="214" t="e">
        <f t="shared" si="17"/>
        <v>#VALUE!</v>
      </c>
      <c r="H151" s="132" t="str">
        <f t="shared" si="19"/>
        <v>01-00-00</v>
      </c>
      <c r="I151" s="132" t="e">
        <f t="shared" si="18"/>
        <v>#VALUE!</v>
      </c>
    </row>
    <row r="152" spans="1:9" x14ac:dyDescent="0.2">
      <c r="A152" s="214"/>
      <c r="G152" s="214" t="e">
        <f t="shared" si="17"/>
        <v>#VALUE!</v>
      </c>
      <c r="H152" s="132" t="str">
        <f t="shared" si="19"/>
        <v>01-00-00</v>
      </c>
      <c r="I152" s="132" t="e">
        <f t="shared" si="18"/>
        <v>#VALUE!</v>
      </c>
    </row>
    <row r="153" spans="1:9" x14ac:dyDescent="0.2">
      <c r="A153" s="214"/>
      <c r="G153" s="214" t="e">
        <f t="shared" si="17"/>
        <v>#VALUE!</v>
      </c>
      <c r="H153" s="132" t="str">
        <f t="shared" si="19"/>
        <v>01-00-00</v>
      </c>
      <c r="I153" s="132" t="e">
        <f t="shared" si="18"/>
        <v>#VALUE!</v>
      </c>
    </row>
    <row r="154" spans="1:9" x14ac:dyDescent="0.2">
      <c r="A154" s="214"/>
      <c r="G154" s="214" t="e">
        <f t="shared" si="17"/>
        <v>#VALUE!</v>
      </c>
      <c r="H154" s="132" t="str">
        <f t="shared" si="19"/>
        <v>01-00-00</v>
      </c>
      <c r="I154" s="132" t="e">
        <f t="shared" si="18"/>
        <v>#VALUE!</v>
      </c>
    </row>
    <row r="155" spans="1:9" x14ac:dyDescent="0.2">
      <c r="A155" s="214"/>
      <c r="G155" s="214" t="e">
        <f t="shared" si="17"/>
        <v>#VALUE!</v>
      </c>
      <c r="H155" s="132" t="str">
        <f t="shared" si="19"/>
        <v>01-00-00</v>
      </c>
      <c r="I155" s="132" t="e">
        <f t="shared" si="18"/>
        <v>#VALUE!</v>
      </c>
    </row>
    <row r="156" spans="1:9" x14ac:dyDescent="0.2">
      <c r="A156" s="214"/>
      <c r="G156" s="214" t="e">
        <f t="shared" si="17"/>
        <v>#VALUE!</v>
      </c>
      <c r="H156" s="132" t="str">
        <f t="shared" si="19"/>
        <v>01-00-00</v>
      </c>
      <c r="I156" s="132" t="e">
        <f t="shared" si="18"/>
        <v>#VALUE!</v>
      </c>
    </row>
    <row r="157" spans="1:9" x14ac:dyDescent="0.2">
      <c r="A157" s="214"/>
      <c r="G157" s="214" t="e">
        <f t="shared" si="17"/>
        <v>#VALUE!</v>
      </c>
      <c r="H157" s="132" t="str">
        <f t="shared" si="19"/>
        <v>01-00-00</v>
      </c>
      <c r="I157" s="132" t="e">
        <f t="shared" si="18"/>
        <v>#VALUE!</v>
      </c>
    </row>
    <row r="158" spans="1:9" x14ac:dyDescent="0.2">
      <c r="A158" s="214"/>
      <c r="G158" s="214" t="e">
        <f t="shared" si="17"/>
        <v>#VALUE!</v>
      </c>
      <c r="H158" s="132" t="str">
        <f t="shared" si="19"/>
        <v>01-00-00</v>
      </c>
      <c r="I158" s="132" t="e">
        <f t="shared" si="18"/>
        <v>#VALUE!</v>
      </c>
    </row>
    <row r="159" spans="1:9" x14ac:dyDescent="0.2">
      <c r="G159" s="214" t="e">
        <f t="shared" si="17"/>
        <v>#VALUE!</v>
      </c>
      <c r="H159" s="132" t="str">
        <f t="shared" si="19"/>
        <v>01-00-00</v>
      </c>
      <c r="I159" s="132" t="e">
        <f t="shared" si="18"/>
        <v>#VALUE!</v>
      </c>
    </row>
    <row r="160" spans="1:9" x14ac:dyDescent="0.2">
      <c r="G160" s="214"/>
    </row>
  </sheetData>
  <conditionalFormatting sqref="I1:I1048576">
    <cfRule type="cellIs" dxfId="83" priority="1" operator="equal">
      <formula>FALSE</formula>
    </cfRule>
  </conditionalFormatting>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D99C-DC1F-4F2A-86B2-36D1D8931682}">
  <sheetPr codeName="Sheet8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213</v>
      </c>
      <c r="C3" s="144"/>
      <c r="D3" s="145"/>
      <c r="E3" s="146">
        <v>44488</v>
      </c>
      <c r="F3" s="145"/>
      <c r="G3" s="147"/>
      <c r="H3" s="147"/>
      <c r="I3" s="146" t="s">
        <v>88</v>
      </c>
      <c r="J3" s="147"/>
      <c r="K3" s="147"/>
      <c r="L3" s="147"/>
      <c r="M3" s="148">
        <v>9</v>
      </c>
      <c r="N3" s="149"/>
      <c r="O3" s="141"/>
    </row>
    <row r="4" spans="1:15" ht="9.75" customHeight="1" x14ac:dyDescent="0.2"/>
    <row r="5" spans="1:15" ht="17.25" customHeight="1" x14ac:dyDescent="0.2">
      <c r="A5" s="92" t="s">
        <v>13</v>
      </c>
      <c r="B5" s="93" t="s">
        <v>12</v>
      </c>
    </row>
    <row r="6" spans="1:15" x14ac:dyDescent="0.2">
      <c r="B6" s="150" t="s">
        <v>2</v>
      </c>
      <c r="C6" s="151">
        <v>2</v>
      </c>
      <c r="D6" s="152">
        <v>0.22222222222222221</v>
      </c>
      <c r="F6" s="153" t="s">
        <v>49</v>
      </c>
      <c r="J6" s="154" t="s">
        <v>193</v>
      </c>
    </row>
    <row r="7" spans="1:15" x14ac:dyDescent="0.2">
      <c r="B7" s="155" t="s">
        <v>3</v>
      </c>
      <c r="C7" s="94">
        <v>1</v>
      </c>
      <c r="D7" s="156">
        <v>0.1111111111111111</v>
      </c>
      <c r="F7" s="157" t="s">
        <v>28</v>
      </c>
      <c r="G7" s="158"/>
      <c r="H7" s="158">
        <v>0</v>
      </c>
      <c r="I7" s="152">
        <v>0</v>
      </c>
    </row>
    <row r="8" spans="1:15" x14ac:dyDescent="0.2">
      <c r="B8" s="150" t="s">
        <v>5</v>
      </c>
      <c r="C8" s="151">
        <v>0</v>
      </c>
      <c r="D8" s="152">
        <v>0</v>
      </c>
      <c r="F8" s="159" t="s">
        <v>0</v>
      </c>
      <c r="H8" s="87">
        <v>8</v>
      </c>
      <c r="I8" s="156">
        <v>0.88888888888888884</v>
      </c>
    </row>
    <row r="9" spans="1:15" x14ac:dyDescent="0.2">
      <c r="B9" s="155" t="s">
        <v>6</v>
      </c>
      <c r="C9" s="94">
        <v>1</v>
      </c>
      <c r="D9" s="156">
        <v>0.1111111111111111</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8</v>
      </c>
      <c r="D11" s="156">
        <v>0.88888888888888884</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9</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0</v>
      </c>
      <c r="F24" s="178">
        <v>4</v>
      </c>
      <c r="G24" s="179">
        <v>1</v>
      </c>
      <c r="H24" s="180">
        <v>2</v>
      </c>
      <c r="I24" s="177">
        <v>1</v>
      </c>
      <c r="J24" s="178">
        <v>0</v>
      </c>
      <c r="K24" s="178">
        <v>1</v>
      </c>
      <c r="L24" s="178">
        <v>7</v>
      </c>
      <c r="M24" s="179">
        <v>0</v>
      </c>
      <c r="N24" s="180">
        <v>0</v>
      </c>
      <c r="O24" s="141" t="s">
        <v>195</v>
      </c>
      <c r="P24" s="141">
        <v>9</v>
      </c>
      <c r="Q24" s="141">
        <v>9</v>
      </c>
    </row>
    <row r="25" spans="1:17" ht="18.75" customHeight="1" x14ac:dyDescent="0.2">
      <c r="A25" s="181"/>
      <c r="B25" s="231"/>
      <c r="C25" s="182">
        <v>0.16666666666666666</v>
      </c>
      <c r="D25" s="183">
        <v>0.16666666666666666</v>
      </c>
      <c r="E25" s="183">
        <v>0</v>
      </c>
      <c r="F25" s="183">
        <v>0.66666666666666663</v>
      </c>
      <c r="G25" s="183"/>
      <c r="H25" s="184"/>
      <c r="I25" s="182">
        <v>0.1111111111111111</v>
      </c>
      <c r="J25" s="183">
        <v>0</v>
      </c>
      <c r="K25" s="183">
        <v>0.1111111111111111</v>
      </c>
      <c r="L25" s="183">
        <v>0.77777777777777779</v>
      </c>
      <c r="M25" s="183"/>
      <c r="N25" s="184"/>
      <c r="O25" s="141"/>
    </row>
    <row r="26" spans="1:17" ht="12.75" customHeight="1" x14ac:dyDescent="0.2">
      <c r="A26" s="185" t="s">
        <v>41</v>
      </c>
      <c r="B26" s="233" t="s">
        <v>51</v>
      </c>
      <c r="C26" s="186">
        <v>1</v>
      </c>
      <c r="D26" s="187">
        <v>1</v>
      </c>
      <c r="E26" s="187">
        <v>0</v>
      </c>
      <c r="F26" s="187">
        <v>4</v>
      </c>
      <c r="G26" s="188">
        <v>2</v>
      </c>
      <c r="H26" s="189">
        <v>1</v>
      </c>
      <c r="I26" s="186">
        <v>1</v>
      </c>
      <c r="J26" s="187">
        <v>0</v>
      </c>
      <c r="K26" s="187">
        <v>0</v>
      </c>
      <c r="L26" s="187">
        <v>7</v>
      </c>
      <c r="M26" s="188">
        <v>1</v>
      </c>
      <c r="N26" s="189">
        <v>0</v>
      </c>
      <c r="O26" s="141" t="s">
        <v>196</v>
      </c>
      <c r="P26" s="141">
        <v>9</v>
      </c>
      <c r="Q26" s="141">
        <v>9</v>
      </c>
    </row>
    <row r="27" spans="1:17" ht="18" customHeight="1" x14ac:dyDescent="0.2">
      <c r="A27" s="185"/>
      <c r="B27" s="233"/>
      <c r="C27" s="190">
        <v>0.16666666666666666</v>
      </c>
      <c r="D27" s="191">
        <v>0.16666666666666666</v>
      </c>
      <c r="E27" s="191">
        <v>0</v>
      </c>
      <c r="F27" s="191">
        <v>0.66666666666666663</v>
      </c>
      <c r="G27" s="191"/>
      <c r="H27" s="192"/>
      <c r="I27" s="193">
        <v>0.125</v>
      </c>
      <c r="J27" s="194">
        <v>0</v>
      </c>
      <c r="K27" s="194">
        <v>0</v>
      </c>
      <c r="L27" s="194">
        <v>0.875</v>
      </c>
      <c r="M27" s="191"/>
      <c r="N27" s="192"/>
      <c r="O27" s="141"/>
    </row>
    <row r="28" spans="1:17" ht="12.75" customHeight="1" x14ac:dyDescent="0.2">
      <c r="A28" s="181" t="s">
        <v>42</v>
      </c>
      <c r="B28" s="231" t="s">
        <v>58</v>
      </c>
      <c r="C28" s="177">
        <v>1</v>
      </c>
      <c r="D28" s="178">
        <v>2</v>
      </c>
      <c r="E28" s="178">
        <v>0</v>
      </c>
      <c r="F28" s="178">
        <v>4</v>
      </c>
      <c r="G28" s="179">
        <v>1</v>
      </c>
      <c r="H28" s="180">
        <v>1</v>
      </c>
      <c r="I28" s="177">
        <v>1</v>
      </c>
      <c r="J28" s="178">
        <v>0</v>
      </c>
      <c r="K28" s="178">
        <v>0</v>
      </c>
      <c r="L28" s="178">
        <v>8</v>
      </c>
      <c r="M28" s="179">
        <v>0</v>
      </c>
      <c r="N28" s="180">
        <v>0</v>
      </c>
      <c r="O28" s="141" t="s">
        <v>197</v>
      </c>
      <c r="P28" s="141">
        <v>9</v>
      </c>
      <c r="Q28" s="141">
        <v>9</v>
      </c>
    </row>
    <row r="29" spans="1:17" ht="15.75" customHeight="1" x14ac:dyDescent="0.2">
      <c r="A29" s="181"/>
      <c r="B29" s="231"/>
      <c r="C29" s="195">
        <v>0.14285714285714285</v>
      </c>
      <c r="D29" s="196">
        <v>0.2857142857142857</v>
      </c>
      <c r="E29" s="196">
        <v>0</v>
      </c>
      <c r="F29" s="196">
        <v>0.5714285714285714</v>
      </c>
      <c r="G29" s="196"/>
      <c r="H29" s="197"/>
      <c r="I29" s="182">
        <v>0.1111111111111111</v>
      </c>
      <c r="J29" s="183">
        <v>0</v>
      </c>
      <c r="K29" s="183">
        <v>0</v>
      </c>
      <c r="L29" s="183">
        <v>0.88888888888888884</v>
      </c>
      <c r="M29" s="196"/>
      <c r="N29" s="197"/>
      <c r="O29" s="141"/>
    </row>
    <row r="30" spans="1:17" ht="13.5" customHeight="1" x14ac:dyDescent="0.2">
      <c r="A30" s="185" t="s">
        <v>43</v>
      </c>
      <c r="B30" s="233" t="s">
        <v>59</v>
      </c>
      <c r="C30" s="186">
        <v>1</v>
      </c>
      <c r="D30" s="187">
        <v>1</v>
      </c>
      <c r="E30" s="187">
        <v>1</v>
      </c>
      <c r="F30" s="187">
        <v>5</v>
      </c>
      <c r="G30" s="188">
        <v>0</v>
      </c>
      <c r="H30" s="189">
        <v>1</v>
      </c>
      <c r="I30" s="186">
        <v>1</v>
      </c>
      <c r="J30" s="187">
        <v>0</v>
      </c>
      <c r="K30" s="187">
        <v>0</v>
      </c>
      <c r="L30" s="187">
        <v>8</v>
      </c>
      <c r="M30" s="188">
        <v>0</v>
      </c>
      <c r="N30" s="189">
        <v>0</v>
      </c>
      <c r="O30" s="141" t="s">
        <v>198</v>
      </c>
      <c r="P30" s="141">
        <v>9</v>
      </c>
      <c r="Q30" s="141">
        <v>9</v>
      </c>
    </row>
    <row r="31" spans="1:17" ht="13.5" customHeight="1" x14ac:dyDescent="0.2">
      <c r="A31" s="185"/>
      <c r="B31" s="233"/>
      <c r="C31" s="190">
        <v>0.125</v>
      </c>
      <c r="D31" s="191">
        <v>0.125</v>
      </c>
      <c r="E31" s="191">
        <v>0.125</v>
      </c>
      <c r="F31" s="191">
        <v>0.625</v>
      </c>
      <c r="G31" s="191"/>
      <c r="H31" s="192"/>
      <c r="I31" s="193">
        <v>0.1111111111111111</v>
      </c>
      <c r="J31" s="194">
        <v>0</v>
      </c>
      <c r="K31" s="194">
        <v>0</v>
      </c>
      <c r="L31" s="194">
        <v>0.88888888888888884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1</v>
      </c>
      <c r="F33" s="178">
        <v>4</v>
      </c>
      <c r="G33" s="179">
        <v>1</v>
      </c>
      <c r="H33" s="180">
        <v>1</v>
      </c>
      <c r="I33" s="177">
        <v>1</v>
      </c>
      <c r="J33" s="178">
        <v>0</v>
      </c>
      <c r="K33" s="178">
        <v>0</v>
      </c>
      <c r="L33" s="178">
        <v>8</v>
      </c>
      <c r="M33" s="179">
        <v>0</v>
      </c>
      <c r="N33" s="180">
        <v>0</v>
      </c>
      <c r="O33" s="141" t="s">
        <v>199</v>
      </c>
      <c r="P33" s="141">
        <v>9</v>
      </c>
      <c r="Q33" s="141">
        <v>9</v>
      </c>
    </row>
    <row r="34" spans="1:17" ht="14.25" customHeight="1" x14ac:dyDescent="0.2">
      <c r="A34" s="181"/>
      <c r="B34" s="231"/>
      <c r="C34" s="195">
        <v>0.14285714285714285</v>
      </c>
      <c r="D34" s="196">
        <v>0.14285714285714285</v>
      </c>
      <c r="E34" s="196">
        <v>0.14285714285714285</v>
      </c>
      <c r="F34" s="196">
        <v>0.5714285714285714</v>
      </c>
      <c r="G34" s="196"/>
      <c r="H34" s="197"/>
      <c r="I34" s="182">
        <v>0.1111111111111111</v>
      </c>
      <c r="J34" s="183">
        <v>0</v>
      </c>
      <c r="K34" s="183">
        <v>0</v>
      </c>
      <c r="L34" s="183">
        <v>0.88888888888888884</v>
      </c>
      <c r="M34" s="196"/>
      <c r="N34" s="197"/>
      <c r="O34" s="141"/>
    </row>
    <row r="35" spans="1:17" ht="12.75" customHeight="1" x14ac:dyDescent="0.2">
      <c r="A35" s="185" t="s">
        <v>45</v>
      </c>
      <c r="B35" s="233" t="s">
        <v>52</v>
      </c>
      <c r="C35" s="186">
        <v>1</v>
      </c>
      <c r="D35" s="187">
        <v>1</v>
      </c>
      <c r="E35" s="187">
        <v>0</v>
      </c>
      <c r="F35" s="187">
        <v>6</v>
      </c>
      <c r="G35" s="188">
        <v>0</v>
      </c>
      <c r="H35" s="189">
        <v>1</v>
      </c>
      <c r="I35" s="186">
        <v>1</v>
      </c>
      <c r="J35" s="187">
        <v>0</v>
      </c>
      <c r="K35" s="187">
        <v>0</v>
      </c>
      <c r="L35" s="187">
        <v>7</v>
      </c>
      <c r="M35" s="188">
        <v>0</v>
      </c>
      <c r="N35" s="189">
        <v>1</v>
      </c>
      <c r="O35" s="141" t="s">
        <v>200</v>
      </c>
      <c r="P35" s="141">
        <v>9</v>
      </c>
      <c r="Q35" s="141">
        <v>9</v>
      </c>
    </row>
    <row r="36" spans="1:17" ht="15.75" customHeight="1" x14ac:dyDescent="0.2">
      <c r="A36" s="185"/>
      <c r="B36" s="233"/>
      <c r="C36" s="190">
        <v>0.125</v>
      </c>
      <c r="D36" s="191">
        <v>0.125</v>
      </c>
      <c r="E36" s="191">
        <v>0</v>
      </c>
      <c r="F36" s="191">
        <v>0.75</v>
      </c>
      <c r="G36" s="191"/>
      <c r="H36" s="192"/>
      <c r="I36" s="193">
        <v>0.125</v>
      </c>
      <c r="J36" s="194">
        <v>0</v>
      </c>
      <c r="K36" s="194">
        <v>0</v>
      </c>
      <c r="L36" s="194">
        <v>0.875</v>
      </c>
      <c r="M36" s="191"/>
      <c r="N36" s="192"/>
      <c r="O36" s="141"/>
    </row>
    <row r="37" spans="1:17" ht="12.75" customHeight="1" x14ac:dyDescent="0.2">
      <c r="A37" s="181" t="s">
        <v>46</v>
      </c>
      <c r="B37" s="231" t="s">
        <v>53</v>
      </c>
      <c r="C37" s="177">
        <v>2</v>
      </c>
      <c r="D37" s="178">
        <v>1</v>
      </c>
      <c r="E37" s="178">
        <v>0</v>
      </c>
      <c r="F37" s="178">
        <v>5</v>
      </c>
      <c r="G37" s="179">
        <v>0</v>
      </c>
      <c r="H37" s="180">
        <v>1</v>
      </c>
      <c r="I37" s="177">
        <v>1</v>
      </c>
      <c r="J37" s="178">
        <v>0</v>
      </c>
      <c r="K37" s="178">
        <v>1</v>
      </c>
      <c r="L37" s="178">
        <v>7</v>
      </c>
      <c r="M37" s="179">
        <v>0</v>
      </c>
      <c r="N37" s="180">
        <v>0</v>
      </c>
      <c r="O37" s="141" t="s">
        <v>201</v>
      </c>
      <c r="P37" s="141">
        <v>9</v>
      </c>
      <c r="Q37" s="141">
        <v>9</v>
      </c>
    </row>
    <row r="38" spans="1:17" ht="14.25" customHeight="1" x14ac:dyDescent="0.2">
      <c r="A38" s="181"/>
      <c r="B38" s="231"/>
      <c r="C38" s="195">
        <v>0.25</v>
      </c>
      <c r="D38" s="196">
        <v>0.125</v>
      </c>
      <c r="E38" s="196">
        <v>0</v>
      </c>
      <c r="F38" s="196">
        <v>0.625</v>
      </c>
      <c r="G38" s="196"/>
      <c r="H38" s="197"/>
      <c r="I38" s="182">
        <v>0.1111111111111111</v>
      </c>
      <c r="J38" s="183">
        <v>0</v>
      </c>
      <c r="K38" s="183">
        <v>0.1111111111111111</v>
      </c>
      <c r="L38" s="183">
        <v>0.77777777777777779</v>
      </c>
      <c r="M38" s="196"/>
      <c r="N38" s="197"/>
      <c r="O38" s="141"/>
    </row>
    <row r="39" spans="1:17" ht="12.75" customHeight="1" x14ac:dyDescent="0.2">
      <c r="A39" s="185" t="s">
        <v>47</v>
      </c>
      <c r="B39" s="233" t="s">
        <v>61</v>
      </c>
      <c r="C39" s="186">
        <v>1</v>
      </c>
      <c r="D39" s="187">
        <v>1</v>
      </c>
      <c r="E39" s="187">
        <v>1</v>
      </c>
      <c r="F39" s="187">
        <v>4</v>
      </c>
      <c r="G39" s="188">
        <v>0</v>
      </c>
      <c r="H39" s="189">
        <v>2</v>
      </c>
      <c r="I39" s="186">
        <v>1</v>
      </c>
      <c r="J39" s="187">
        <v>0</v>
      </c>
      <c r="K39" s="187">
        <v>0</v>
      </c>
      <c r="L39" s="187">
        <v>8</v>
      </c>
      <c r="M39" s="188">
        <v>0</v>
      </c>
      <c r="N39" s="189">
        <v>0</v>
      </c>
      <c r="O39" s="141" t="s">
        <v>202</v>
      </c>
      <c r="P39" s="141">
        <v>9</v>
      </c>
      <c r="Q39" s="141">
        <v>9</v>
      </c>
    </row>
    <row r="40" spans="1:17" ht="15" customHeight="1" x14ac:dyDescent="0.2">
      <c r="A40" s="185"/>
      <c r="B40" s="233"/>
      <c r="C40" s="190">
        <v>0.14285714285714285</v>
      </c>
      <c r="D40" s="191">
        <v>0.14285714285714285</v>
      </c>
      <c r="E40" s="191">
        <v>0.14285714285714285</v>
      </c>
      <c r="F40" s="191">
        <v>0.5714285714285714</v>
      </c>
      <c r="G40" s="191"/>
      <c r="H40" s="192"/>
      <c r="I40" s="193">
        <v>0.1111111111111111</v>
      </c>
      <c r="J40" s="194">
        <v>0</v>
      </c>
      <c r="K40" s="194">
        <v>0</v>
      </c>
      <c r="L40" s="194">
        <v>0.88888888888888884</v>
      </c>
      <c r="M40" s="191"/>
      <c r="N40" s="192"/>
      <c r="O40" s="141"/>
    </row>
    <row r="41" spans="1:17" ht="12.75" customHeight="1" x14ac:dyDescent="0.2">
      <c r="A41" s="181" t="s">
        <v>48</v>
      </c>
      <c r="B41" s="231" t="s">
        <v>62</v>
      </c>
      <c r="C41" s="177">
        <v>2</v>
      </c>
      <c r="D41" s="178">
        <v>1</v>
      </c>
      <c r="E41" s="178">
        <v>1</v>
      </c>
      <c r="F41" s="178">
        <v>3</v>
      </c>
      <c r="G41" s="179">
        <v>1</v>
      </c>
      <c r="H41" s="180">
        <v>1</v>
      </c>
      <c r="I41" s="177">
        <v>1</v>
      </c>
      <c r="J41" s="178">
        <v>1</v>
      </c>
      <c r="K41" s="178">
        <v>0</v>
      </c>
      <c r="L41" s="178">
        <v>7</v>
      </c>
      <c r="M41" s="179">
        <v>0</v>
      </c>
      <c r="N41" s="180">
        <v>0</v>
      </c>
      <c r="O41" s="141" t="s">
        <v>203</v>
      </c>
      <c r="P41" s="141">
        <v>9</v>
      </c>
      <c r="Q41" s="141">
        <v>9</v>
      </c>
    </row>
    <row r="42" spans="1:17" x14ac:dyDescent="0.2">
      <c r="A42" s="201"/>
      <c r="B42" s="235"/>
      <c r="C42" s="202">
        <v>0.2857142857142857</v>
      </c>
      <c r="D42" s="203">
        <v>0.14285714285714285</v>
      </c>
      <c r="E42" s="203">
        <v>0.14285714285714285</v>
      </c>
      <c r="F42" s="203">
        <v>0.42857142857142855</v>
      </c>
      <c r="G42" s="203"/>
      <c r="H42" s="204"/>
      <c r="I42" s="205">
        <v>0.1111111111111111</v>
      </c>
      <c r="J42" s="206">
        <v>0.1111111111111111</v>
      </c>
      <c r="K42" s="206">
        <v>0</v>
      </c>
      <c r="L42" s="206">
        <v>0.77777777777777779</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8</v>
      </c>
      <c r="H48" s="188">
        <v>0</v>
      </c>
      <c r="P48" s="141">
        <v>9</v>
      </c>
    </row>
    <row r="49" spans="1:16" x14ac:dyDescent="0.2">
      <c r="A49" s="92"/>
      <c r="C49" s="191">
        <v>0</v>
      </c>
      <c r="D49" s="191">
        <v>0</v>
      </c>
      <c r="E49" s="191">
        <v>0</v>
      </c>
      <c r="F49" s="191">
        <v>0.1111111111111111</v>
      </c>
      <c r="G49" s="191">
        <v>0.88888888888888884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8</v>
      </c>
      <c r="H54" s="188">
        <v>0</v>
      </c>
      <c r="P54" s="141">
        <v>9</v>
      </c>
    </row>
    <row r="55" spans="1:16" x14ac:dyDescent="0.2">
      <c r="A55" s="92"/>
      <c r="C55" s="191">
        <v>0</v>
      </c>
      <c r="D55" s="191">
        <v>0</v>
      </c>
      <c r="E55" s="191">
        <v>0</v>
      </c>
      <c r="F55" s="191">
        <v>0.1111111111111111</v>
      </c>
      <c r="G55" s="191">
        <v>0.88888888888888884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9</v>
      </c>
      <c r="F60" s="210">
        <v>0</v>
      </c>
      <c r="G60" s="210"/>
      <c r="H60" s="188">
        <v>0</v>
      </c>
      <c r="P60" s="141">
        <v>9</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93FD-81E8-4D9A-96D0-0A77E1970717}">
  <sheetPr codeName="Sheet8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44166</v>
      </c>
      <c r="F3" s="145"/>
      <c r="G3" s="147"/>
      <c r="H3" s="147"/>
      <c r="I3" s="146" t="s">
        <v>374</v>
      </c>
      <c r="J3" s="147"/>
      <c r="K3" s="147"/>
      <c r="L3" s="147"/>
      <c r="M3" s="148">
        <v>6</v>
      </c>
      <c r="N3" s="149"/>
      <c r="O3" s="141"/>
    </row>
    <row r="4" spans="1:15" ht="9.75" customHeight="1" x14ac:dyDescent="0.2"/>
    <row r="5" spans="1:15" ht="17.25" customHeight="1" x14ac:dyDescent="0.2">
      <c r="A5" s="92" t="s">
        <v>13</v>
      </c>
      <c r="B5" s="93" t="s">
        <v>12</v>
      </c>
    </row>
    <row r="6" spans="1:15" x14ac:dyDescent="0.2">
      <c r="B6" s="150" t="s">
        <v>2</v>
      </c>
      <c r="C6" s="151">
        <v>2</v>
      </c>
      <c r="D6" s="152">
        <v>0.33333333333333331</v>
      </c>
      <c r="F6" s="153" t="s">
        <v>49</v>
      </c>
      <c r="J6" s="154" t="s">
        <v>193</v>
      </c>
    </row>
    <row r="7" spans="1:15" x14ac:dyDescent="0.2">
      <c r="B7" s="155" t="s">
        <v>3</v>
      </c>
      <c r="C7" s="94">
        <v>5</v>
      </c>
      <c r="D7" s="156">
        <v>0.83333333333333337</v>
      </c>
      <c r="F7" s="157" t="s">
        <v>28</v>
      </c>
      <c r="G7" s="158"/>
      <c r="H7" s="158">
        <v>0</v>
      </c>
      <c r="I7" s="152">
        <v>0</v>
      </c>
    </row>
    <row r="8" spans="1:15" x14ac:dyDescent="0.2">
      <c r="B8" s="150" t="s">
        <v>5</v>
      </c>
      <c r="C8" s="151">
        <v>1</v>
      </c>
      <c r="D8" s="152">
        <v>0.16666666666666666</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0.16666666666666666</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0</v>
      </c>
      <c r="F24" s="178">
        <v>5</v>
      </c>
      <c r="G24" s="179">
        <v>0</v>
      </c>
      <c r="H24" s="180">
        <v>0</v>
      </c>
      <c r="I24" s="177">
        <v>0</v>
      </c>
      <c r="J24" s="178">
        <v>0</v>
      </c>
      <c r="K24" s="178">
        <v>1</v>
      </c>
      <c r="L24" s="178">
        <v>5</v>
      </c>
      <c r="M24" s="179">
        <v>0</v>
      </c>
      <c r="N24" s="180">
        <v>0</v>
      </c>
      <c r="O24" s="141" t="s">
        <v>195</v>
      </c>
      <c r="P24" s="141">
        <v>6</v>
      </c>
      <c r="Q24" s="141">
        <v>6</v>
      </c>
    </row>
    <row r="25" spans="1:17" ht="18.75" customHeight="1" x14ac:dyDescent="0.2">
      <c r="A25" s="181"/>
      <c r="B25" s="231"/>
      <c r="C25" s="182">
        <v>0.16666666666666666</v>
      </c>
      <c r="D25" s="183">
        <v>0</v>
      </c>
      <c r="E25" s="183">
        <v>0</v>
      </c>
      <c r="F25" s="183">
        <v>0.83333333333333337</v>
      </c>
      <c r="G25" s="183"/>
      <c r="H25" s="184"/>
      <c r="I25" s="182">
        <v>0</v>
      </c>
      <c r="J25" s="183">
        <v>0</v>
      </c>
      <c r="K25" s="183">
        <v>0.16666666666666666</v>
      </c>
      <c r="L25" s="183">
        <v>0.83333333333333337</v>
      </c>
      <c r="M25" s="183"/>
      <c r="N25" s="184"/>
      <c r="O25" s="141"/>
    </row>
    <row r="26" spans="1:17" ht="12.75" customHeight="1" x14ac:dyDescent="0.2">
      <c r="A26" s="185" t="s">
        <v>41</v>
      </c>
      <c r="B26" s="233" t="s">
        <v>51</v>
      </c>
      <c r="C26" s="186">
        <v>0</v>
      </c>
      <c r="D26" s="187">
        <v>1</v>
      </c>
      <c r="E26" s="187">
        <v>0</v>
      </c>
      <c r="F26" s="187">
        <v>5</v>
      </c>
      <c r="G26" s="188">
        <v>0</v>
      </c>
      <c r="H26" s="189">
        <v>0</v>
      </c>
      <c r="I26" s="186">
        <v>0</v>
      </c>
      <c r="J26" s="187">
        <v>0</v>
      </c>
      <c r="K26" s="187">
        <v>0</v>
      </c>
      <c r="L26" s="187">
        <v>6</v>
      </c>
      <c r="M26" s="188">
        <v>0</v>
      </c>
      <c r="N26" s="189">
        <v>0</v>
      </c>
      <c r="O26" s="141" t="s">
        <v>196</v>
      </c>
      <c r="P26" s="141">
        <v>6</v>
      </c>
      <c r="Q26" s="141">
        <v>6</v>
      </c>
    </row>
    <row r="27" spans="1:17" ht="18" customHeight="1" x14ac:dyDescent="0.2">
      <c r="A27" s="185"/>
      <c r="B27" s="233"/>
      <c r="C27" s="190">
        <v>0</v>
      </c>
      <c r="D27" s="191">
        <v>0.16666666666666666</v>
      </c>
      <c r="E27" s="191">
        <v>0</v>
      </c>
      <c r="F27" s="191">
        <v>0.83333333333333337</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0</v>
      </c>
      <c r="F28" s="178">
        <v>6</v>
      </c>
      <c r="G28" s="179">
        <v>0</v>
      </c>
      <c r="H28" s="180">
        <v>0</v>
      </c>
      <c r="I28" s="177">
        <v>0</v>
      </c>
      <c r="J28" s="178">
        <v>0</v>
      </c>
      <c r="K28" s="178">
        <v>0</v>
      </c>
      <c r="L28" s="178">
        <v>6</v>
      </c>
      <c r="M28" s="179">
        <v>0</v>
      </c>
      <c r="N28" s="180">
        <v>0</v>
      </c>
      <c r="O28" s="141" t="s">
        <v>197</v>
      </c>
      <c r="P28" s="141">
        <v>6</v>
      </c>
      <c r="Q28" s="141">
        <v>6</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6</v>
      </c>
      <c r="G30" s="188">
        <v>0</v>
      </c>
      <c r="H30" s="189">
        <v>0</v>
      </c>
      <c r="I30" s="186">
        <v>0</v>
      </c>
      <c r="J30" s="187">
        <v>0</v>
      </c>
      <c r="K30" s="187">
        <v>0</v>
      </c>
      <c r="L30" s="187">
        <v>6</v>
      </c>
      <c r="M30" s="188">
        <v>0</v>
      </c>
      <c r="N30" s="189">
        <v>0</v>
      </c>
      <c r="O30" s="141" t="s">
        <v>198</v>
      </c>
      <c r="P30" s="141">
        <v>6</v>
      </c>
      <c r="Q30" s="141">
        <v>6</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1</v>
      </c>
      <c r="F33" s="178">
        <v>5</v>
      </c>
      <c r="G33" s="179">
        <v>0</v>
      </c>
      <c r="H33" s="180">
        <v>0</v>
      </c>
      <c r="I33" s="177">
        <v>0</v>
      </c>
      <c r="J33" s="178">
        <v>0</v>
      </c>
      <c r="K33" s="178">
        <v>0</v>
      </c>
      <c r="L33" s="178">
        <v>6</v>
      </c>
      <c r="M33" s="179">
        <v>0</v>
      </c>
      <c r="N33" s="180">
        <v>0</v>
      </c>
      <c r="O33" s="141" t="s">
        <v>199</v>
      </c>
      <c r="P33" s="141">
        <v>6</v>
      </c>
      <c r="Q33" s="141">
        <v>6</v>
      </c>
    </row>
    <row r="34" spans="1:17" ht="14.25" customHeight="1" x14ac:dyDescent="0.2">
      <c r="A34" s="181"/>
      <c r="B34" s="231"/>
      <c r="C34" s="195">
        <v>0</v>
      </c>
      <c r="D34" s="196">
        <v>0</v>
      </c>
      <c r="E34" s="196">
        <v>0.16666666666666666</v>
      </c>
      <c r="F34" s="196">
        <v>0.83333333333333337</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6</v>
      </c>
      <c r="G35" s="188">
        <v>0</v>
      </c>
      <c r="H35" s="189">
        <v>0</v>
      </c>
      <c r="I35" s="186">
        <v>0</v>
      </c>
      <c r="J35" s="187">
        <v>0</v>
      </c>
      <c r="K35" s="187">
        <v>0</v>
      </c>
      <c r="L35" s="187">
        <v>6</v>
      </c>
      <c r="M35" s="188">
        <v>0</v>
      </c>
      <c r="N35" s="189">
        <v>0</v>
      </c>
      <c r="O35" s="141" t="s">
        <v>200</v>
      </c>
      <c r="P35" s="141">
        <v>6</v>
      </c>
      <c r="Q35" s="141">
        <v>6</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3</v>
      </c>
      <c r="E37" s="178">
        <v>1</v>
      </c>
      <c r="F37" s="178">
        <v>2</v>
      </c>
      <c r="G37" s="179">
        <v>0</v>
      </c>
      <c r="H37" s="180">
        <v>0</v>
      </c>
      <c r="I37" s="177">
        <v>0</v>
      </c>
      <c r="J37" s="178">
        <v>0</v>
      </c>
      <c r="K37" s="178">
        <v>2</v>
      </c>
      <c r="L37" s="178">
        <v>4</v>
      </c>
      <c r="M37" s="179">
        <v>0</v>
      </c>
      <c r="N37" s="180">
        <v>0</v>
      </c>
      <c r="O37" s="141" t="s">
        <v>201</v>
      </c>
      <c r="P37" s="141">
        <v>6</v>
      </c>
      <c r="Q37" s="141">
        <v>6</v>
      </c>
    </row>
    <row r="38" spans="1:17" ht="14.25" customHeight="1" x14ac:dyDescent="0.2">
      <c r="A38" s="181"/>
      <c r="B38" s="231"/>
      <c r="C38" s="195">
        <v>0</v>
      </c>
      <c r="D38" s="196">
        <v>0.5</v>
      </c>
      <c r="E38" s="196">
        <v>0.16666666666666666</v>
      </c>
      <c r="F38" s="196">
        <v>0.33333333333333331</v>
      </c>
      <c r="G38" s="196"/>
      <c r="H38" s="197"/>
      <c r="I38" s="182">
        <v>0</v>
      </c>
      <c r="J38" s="183">
        <v>0</v>
      </c>
      <c r="K38" s="183">
        <v>0.33333333333333331</v>
      </c>
      <c r="L38" s="183">
        <v>0.66666666666666663</v>
      </c>
      <c r="M38" s="196"/>
      <c r="N38" s="197"/>
      <c r="O38" s="141"/>
    </row>
    <row r="39" spans="1:17" ht="12.75" customHeight="1" x14ac:dyDescent="0.2">
      <c r="A39" s="185" t="s">
        <v>47</v>
      </c>
      <c r="B39" s="233" t="s">
        <v>61</v>
      </c>
      <c r="C39" s="186">
        <v>0</v>
      </c>
      <c r="D39" s="187">
        <v>3</v>
      </c>
      <c r="E39" s="187">
        <v>1</v>
      </c>
      <c r="F39" s="187">
        <v>2</v>
      </c>
      <c r="G39" s="188">
        <v>0</v>
      </c>
      <c r="H39" s="189">
        <v>0</v>
      </c>
      <c r="I39" s="186">
        <v>0</v>
      </c>
      <c r="J39" s="187">
        <v>0</v>
      </c>
      <c r="K39" s="187">
        <v>0</v>
      </c>
      <c r="L39" s="187">
        <v>6</v>
      </c>
      <c r="M39" s="188">
        <v>0</v>
      </c>
      <c r="N39" s="189">
        <v>0</v>
      </c>
      <c r="O39" s="141" t="s">
        <v>202</v>
      </c>
      <c r="P39" s="141">
        <v>6</v>
      </c>
      <c r="Q39" s="141">
        <v>6</v>
      </c>
    </row>
    <row r="40" spans="1:17" ht="15" customHeight="1" x14ac:dyDescent="0.2">
      <c r="A40" s="185"/>
      <c r="B40" s="233"/>
      <c r="C40" s="190">
        <v>0</v>
      </c>
      <c r="D40" s="191">
        <v>0.5</v>
      </c>
      <c r="E40" s="191">
        <v>0.16666666666666666</v>
      </c>
      <c r="F40" s="191">
        <v>0.33333333333333331</v>
      </c>
      <c r="G40" s="191"/>
      <c r="H40" s="192"/>
      <c r="I40" s="193">
        <v>0</v>
      </c>
      <c r="J40" s="194">
        <v>0</v>
      </c>
      <c r="K40" s="194">
        <v>0</v>
      </c>
      <c r="L40" s="194">
        <v>1</v>
      </c>
      <c r="M40" s="191"/>
      <c r="N40" s="192"/>
      <c r="O40" s="141"/>
    </row>
    <row r="41" spans="1:17" ht="12.75" customHeight="1" x14ac:dyDescent="0.2">
      <c r="A41" s="181" t="s">
        <v>48</v>
      </c>
      <c r="B41" s="231" t="s">
        <v>62</v>
      </c>
      <c r="C41" s="177">
        <v>0</v>
      </c>
      <c r="D41" s="178">
        <v>3</v>
      </c>
      <c r="E41" s="178">
        <v>1</v>
      </c>
      <c r="F41" s="178">
        <v>2</v>
      </c>
      <c r="G41" s="179">
        <v>0</v>
      </c>
      <c r="H41" s="180">
        <v>0</v>
      </c>
      <c r="I41" s="177">
        <v>0</v>
      </c>
      <c r="J41" s="178">
        <v>0</v>
      </c>
      <c r="K41" s="178">
        <v>1</v>
      </c>
      <c r="L41" s="178">
        <v>5</v>
      </c>
      <c r="M41" s="179">
        <v>0</v>
      </c>
      <c r="N41" s="180">
        <v>0</v>
      </c>
      <c r="O41" s="141" t="s">
        <v>203</v>
      </c>
      <c r="P41" s="141">
        <v>6</v>
      </c>
      <c r="Q41" s="141">
        <v>6</v>
      </c>
    </row>
    <row r="42" spans="1:17" x14ac:dyDescent="0.2">
      <c r="A42" s="201"/>
      <c r="B42" s="235"/>
      <c r="C42" s="202">
        <v>0</v>
      </c>
      <c r="D42" s="203">
        <v>0.5</v>
      </c>
      <c r="E42" s="203">
        <v>0.16666666666666666</v>
      </c>
      <c r="F42" s="203">
        <v>0.33333333333333331</v>
      </c>
      <c r="G42" s="203"/>
      <c r="H42" s="204"/>
      <c r="I42" s="205">
        <v>0</v>
      </c>
      <c r="J42" s="206">
        <v>0</v>
      </c>
      <c r="K42" s="206">
        <v>0.16666666666666666</v>
      </c>
      <c r="L42" s="206">
        <v>0.83333333333333337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6</v>
      </c>
      <c r="H48" s="188">
        <v>0</v>
      </c>
      <c r="P48" s="141">
        <v>6</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0</v>
      </c>
      <c r="G54" s="210">
        <v>6</v>
      </c>
      <c r="H54" s="188">
        <v>0</v>
      </c>
      <c r="P54" s="141">
        <v>6</v>
      </c>
    </row>
    <row r="55" spans="1:16" x14ac:dyDescent="0.2">
      <c r="A55" s="92"/>
      <c r="C55" s="191">
        <v>0</v>
      </c>
      <c r="D55" s="191">
        <v>0</v>
      </c>
      <c r="E55" s="191">
        <v>0</v>
      </c>
      <c r="F55" s="191">
        <v>0</v>
      </c>
      <c r="G55" s="191">
        <v>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6</v>
      </c>
      <c r="F60" s="210">
        <v>0</v>
      </c>
      <c r="G60" s="210"/>
      <c r="H60" s="188">
        <v>0</v>
      </c>
      <c r="P60" s="141">
        <v>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471</v>
      </c>
      <c r="C64" s="234"/>
      <c r="D64" s="234"/>
      <c r="E64" s="234"/>
      <c r="F64" s="234"/>
      <c r="G64" s="234"/>
      <c r="H64" s="234"/>
      <c r="I64" s="234"/>
      <c r="J64" s="234"/>
      <c r="K64" s="234"/>
      <c r="L64" s="234"/>
    </row>
    <row r="65" spans="2:12" ht="23.1" customHeight="1" x14ac:dyDescent="0.2">
      <c r="B65" s="234" t="s">
        <v>470</v>
      </c>
      <c r="C65" s="234"/>
      <c r="D65" s="234"/>
      <c r="E65" s="234"/>
      <c r="F65" s="234"/>
      <c r="G65" s="234"/>
      <c r="H65" s="234"/>
      <c r="I65" s="234"/>
      <c r="J65" s="234"/>
      <c r="K65" s="234"/>
      <c r="L65" s="234"/>
    </row>
    <row r="66" spans="2:12" ht="23.1" customHeight="1" x14ac:dyDescent="0.2">
      <c r="B66" s="234" t="s">
        <v>469</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DBCB-8E19-4FF1-8118-478878D1B1DE}">
  <sheetPr codeName="Sheet1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44245</v>
      </c>
      <c r="F3" s="145"/>
      <c r="G3" s="147"/>
      <c r="H3" s="147"/>
      <c r="I3" s="146" t="s">
        <v>374</v>
      </c>
      <c r="J3" s="147"/>
      <c r="K3" s="147"/>
      <c r="L3" s="147"/>
      <c r="M3" s="148">
        <v>16</v>
      </c>
      <c r="N3" s="149"/>
      <c r="O3" s="141"/>
    </row>
    <row r="4" spans="1:15" ht="9.75" customHeight="1" x14ac:dyDescent="0.2"/>
    <row r="5" spans="1:15" ht="17.25" customHeight="1" x14ac:dyDescent="0.2">
      <c r="A5" s="92" t="s">
        <v>13</v>
      </c>
      <c r="B5" s="93" t="s">
        <v>12</v>
      </c>
    </row>
    <row r="6" spans="1:15" x14ac:dyDescent="0.2">
      <c r="B6" s="150" t="s">
        <v>2</v>
      </c>
      <c r="C6" s="151">
        <v>5</v>
      </c>
      <c r="D6" s="152">
        <v>0.3125</v>
      </c>
      <c r="F6" s="153" t="s">
        <v>49</v>
      </c>
      <c r="J6" s="154" t="s">
        <v>193</v>
      </c>
    </row>
    <row r="7" spans="1:15" x14ac:dyDescent="0.2">
      <c r="B7" s="155" t="s">
        <v>3</v>
      </c>
      <c r="C7" s="94">
        <v>7</v>
      </c>
      <c r="D7" s="156">
        <v>0.4375</v>
      </c>
      <c r="F7" s="157" t="s">
        <v>28</v>
      </c>
      <c r="G7" s="158"/>
      <c r="H7" s="158">
        <v>0</v>
      </c>
      <c r="I7" s="152">
        <v>0</v>
      </c>
      <c r="K7" s="87" t="s">
        <v>375</v>
      </c>
    </row>
    <row r="8" spans="1:15" x14ac:dyDescent="0.2">
      <c r="B8" s="150" t="s">
        <v>5</v>
      </c>
      <c r="C8" s="151">
        <v>4</v>
      </c>
      <c r="D8" s="152">
        <v>0.25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2</v>
      </c>
      <c r="D10" s="152">
        <v>0.125</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3</v>
      </c>
      <c r="D12" s="152">
        <v>0.1875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6.25E-2</v>
      </c>
      <c r="F16" s="155"/>
    </row>
    <row r="17" spans="1:17" x14ac:dyDescent="0.2">
      <c r="B17" s="155" t="s">
        <v>7</v>
      </c>
      <c r="C17" s="94">
        <v>1</v>
      </c>
      <c r="D17" s="160">
        <v>6.25E-2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3</v>
      </c>
      <c r="F24" s="178">
        <v>12</v>
      </c>
      <c r="G24" s="179">
        <v>1</v>
      </c>
      <c r="H24" s="180">
        <v>0</v>
      </c>
      <c r="I24" s="177">
        <v>0</v>
      </c>
      <c r="J24" s="178">
        <v>0</v>
      </c>
      <c r="K24" s="178">
        <v>0</v>
      </c>
      <c r="L24" s="178">
        <v>14</v>
      </c>
      <c r="M24" s="179">
        <v>2</v>
      </c>
      <c r="N24" s="180">
        <v>0</v>
      </c>
      <c r="O24" s="141" t="s">
        <v>195</v>
      </c>
      <c r="P24" s="141">
        <v>16</v>
      </c>
      <c r="Q24" s="141">
        <v>16</v>
      </c>
    </row>
    <row r="25" spans="1:17" ht="18.75" customHeight="1" x14ac:dyDescent="0.2">
      <c r="A25" s="181"/>
      <c r="B25" s="231"/>
      <c r="C25" s="182">
        <v>0</v>
      </c>
      <c r="D25" s="183">
        <v>0</v>
      </c>
      <c r="E25" s="183">
        <v>0.2</v>
      </c>
      <c r="F25" s="183">
        <v>0.8</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13</v>
      </c>
      <c r="G26" s="188">
        <v>3</v>
      </c>
      <c r="H26" s="189">
        <v>0</v>
      </c>
      <c r="I26" s="186">
        <v>0</v>
      </c>
      <c r="J26" s="187">
        <v>0</v>
      </c>
      <c r="K26" s="187">
        <v>0</v>
      </c>
      <c r="L26" s="187">
        <v>14</v>
      </c>
      <c r="M26" s="188">
        <v>2</v>
      </c>
      <c r="N26" s="189">
        <v>0</v>
      </c>
      <c r="O26" s="141" t="s">
        <v>196</v>
      </c>
      <c r="P26" s="141">
        <v>16</v>
      </c>
      <c r="Q26" s="141">
        <v>16</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1</v>
      </c>
      <c r="D28" s="178">
        <v>0</v>
      </c>
      <c r="E28" s="178">
        <v>2</v>
      </c>
      <c r="F28" s="178">
        <v>11</v>
      </c>
      <c r="G28" s="179">
        <v>2</v>
      </c>
      <c r="H28" s="180">
        <v>0</v>
      </c>
      <c r="I28" s="177">
        <v>0</v>
      </c>
      <c r="J28" s="178">
        <v>0</v>
      </c>
      <c r="K28" s="178">
        <v>1</v>
      </c>
      <c r="L28" s="178">
        <v>13</v>
      </c>
      <c r="M28" s="179">
        <v>2</v>
      </c>
      <c r="N28" s="180">
        <v>0</v>
      </c>
      <c r="O28" s="141" t="s">
        <v>197</v>
      </c>
      <c r="P28" s="141">
        <v>16</v>
      </c>
      <c r="Q28" s="141">
        <v>16</v>
      </c>
    </row>
    <row r="29" spans="1:17" ht="15.75" customHeight="1" x14ac:dyDescent="0.2">
      <c r="A29" s="181"/>
      <c r="B29" s="231"/>
      <c r="C29" s="195">
        <v>7.1428571428571425E-2</v>
      </c>
      <c r="D29" s="196">
        <v>0</v>
      </c>
      <c r="E29" s="196">
        <v>0.14285714285714285</v>
      </c>
      <c r="F29" s="196">
        <v>0.7857142857142857</v>
      </c>
      <c r="G29" s="196"/>
      <c r="H29" s="197"/>
      <c r="I29" s="182">
        <v>0</v>
      </c>
      <c r="J29" s="183">
        <v>0</v>
      </c>
      <c r="K29" s="183">
        <v>7.1428571428571425E-2</v>
      </c>
      <c r="L29" s="183">
        <v>0.9285714285714286</v>
      </c>
      <c r="M29" s="196"/>
      <c r="N29" s="197"/>
      <c r="O29" s="141"/>
    </row>
    <row r="30" spans="1:17" ht="13.5" customHeight="1" x14ac:dyDescent="0.2">
      <c r="A30" s="185" t="s">
        <v>43</v>
      </c>
      <c r="B30" s="233" t="s">
        <v>59</v>
      </c>
      <c r="C30" s="186">
        <v>0</v>
      </c>
      <c r="D30" s="187">
        <v>0</v>
      </c>
      <c r="E30" s="187">
        <v>2</v>
      </c>
      <c r="F30" s="187">
        <v>12</v>
      </c>
      <c r="G30" s="188">
        <v>2</v>
      </c>
      <c r="H30" s="189">
        <v>0</v>
      </c>
      <c r="I30" s="186">
        <v>0</v>
      </c>
      <c r="J30" s="187">
        <v>0</v>
      </c>
      <c r="K30" s="187">
        <v>0</v>
      </c>
      <c r="L30" s="187">
        <v>14</v>
      </c>
      <c r="M30" s="188">
        <v>2</v>
      </c>
      <c r="N30" s="189">
        <v>0</v>
      </c>
      <c r="O30" s="141" t="s">
        <v>198</v>
      </c>
      <c r="P30" s="141">
        <v>16</v>
      </c>
      <c r="Q30" s="141">
        <v>16</v>
      </c>
    </row>
    <row r="31" spans="1:17" ht="13.5" customHeight="1" x14ac:dyDescent="0.2">
      <c r="A31" s="185"/>
      <c r="B31" s="233"/>
      <c r="C31" s="190">
        <v>0</v>
      </c>
      <c r="D31" s="191">
        <v>0</v>
      </c>
      <c r="E31" s="191">
        <v>0.14285714285714285</v>
      </c>
      <c r="F31" s="191">
        <v>0.8571428571428571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2</v>
      </c>
      <c r="F33" s="178">
        <v>12</v>
      </c>
      <c r="G33" s="179">
        <v>2</v>
      </c>
      <c r="H33" s="180">
        <v>0</v>
      </c>
      <c r="I33" s="177">
        <v>0</v>
      </c>
      <c r="J33" s="178">
        <v>0</v>
      </c>
      <c r="K33" s="178">
        <v>0</v>
      </c>
      <c r="L33" s="178">
        <v>14</v>
      </c>
      <c r="M33" s="179">
        <v>2</v>
      </c>
      <c r="N33" s="180">
        <v>0</v>
      </c>
      <c r="O33" s="141" t="s">
        <v>199</v>
      </c>
      <c r="P33" s="141">
        <v>16</v>
      </c>
      <c r="Q33" s="141">
        <v>16</v>
      </c>
    </row>
    <row r="34" spans="1:17" ht="14.25" customHeight="1" x14ac:dyDescent="0.2">
      <c r="A34" s="181"/>
      <c r="B34" s="231"/>
      <c r="C34" s="195">
        <v>0</v>
      </c>
      <c r="D34" s="196">
        <v>0</v>
      </c>
      <c r="E34" s="196">
        <v>0.14285714285714285</v>
      </c>
      <c r="F34" s="196">
        <v>0.8571428571428571</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2</v>
      </c>
      <c r="F35" s="187">
        <v>9</v>
      </c>
      <c r="G35" s="188">
        <v>5</v>
      </c>
      <c r="H35" s="189">
        <v>0</v>
      </c>
      <c r="I35" s="186">
        <v>0</v>
      </c>
      <c r="J35" s="187">
        <v>0</v>
      </c>
      <c r="K35" s="187">
        <v>0</v>
      </c>
      <c r="L35" s="187">
        <v>11</v>
      </c>
      <c r="M35" s="188">
        <v>5</v>
      </c>
      <c r="N35" s="189">
        <v>0</v>
      </c>
      <c r="O35" s="141" t="s">
        <v>200</v>
      </c>
      <c r="P35" s="141">
        <v>16</v>
      </c>
      <c r="Q35" s="141">
        <v>16</v>
      </c>
    </row>
    <row r="36" spans="1:17" ht="15.75" customHeight="1" x14ac:dyDescent="0.2">
      <c r="A36" s="185"/>
      <c r="B36" s="233"/>
      <c r="C36" s="190">
        <v>0</v>
      </c>
      <c r="D36" s="191">
        <v>0</v>
      </c>
      <c r="E36" s="191">
        <v>0.18181818181818182</v>
      </c>
      <c r="F36" s="191">
        <v>0.81818181818181823</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1</v>
      </c>
      <c r="F37" s="178">
        <v>12</v>
      </c>
      <c r="G37" s="179">
        <v>3</v>
      </c>
      <c r="H37" s="180">
        <v>0</v>
      </c>
      <c r="I37" s="177">
        <v>0</v>
      </c>
      <c r="J37" s="178">
        <v>0</v>
      </c>
      <c r="K37" s="178">
        <v>0</v>
      </c>
      <c r="L37" s="178">
        <v>14</v>
      </c>
      <c r="M37" s="179">
        <v>2</v>
      </c>
      <c r="N37" s="180">
        <v>0</v>
      </c>
      <c r="O37" s="141" t="s">
        <v>201</v>
      </c>
      <c r="P37" s="141">
        <v>16</v>
      </c>
      <c r="Q37" s="141">
        <v>16</v>
      </c>
    </row>
    <row r="38" spans="1:17" ht="14.25" customHeight="1" x14ac:dyDescent="0.2">
      <c r="A38" s="181"/>
      <c r="B38" s="231"/>
      <c r="C38" s="195">
        <v>0</v>
      </c>
      <c r="D38" s="196">
        <v>0</v>
      </c>
      <c r="E38" s="196">
        <v>7.6923076923076927E-2</v>
      </c>
      <c r="F38" s="196">
        <v>0.92307692307692313</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2</v>
      </c>
      <c r="F39" s="187">
        <v>9</v>
      </c>
      <c r="G39" s="188">
        <v>5</v>
      </c>
      <c r="H39" s="189">
        <v>0</v>
      </c>
      <c r="I39" s="186">
        <v>0</v>
      </c>
      <c r="J39" s="187">
        <v>0</v>
      </c>
      <c r="K39" s="187">
        <v>0</v>
      </c>
      <c r="L39" s="187">
        <v>12</v>
      </c>
      <c r="M39" s="188">
        <v>4</v>
      </c>
      <c r="N39" s="189">
        <v>0</v>
      </c>
      <c r="O39" s="141" t="s">
        <v>202</v>
      </c>
      <c r="P39" s="141">
        <v>16</v>
      </c>
      <c r="Q39" s="141">
        <v>16</v>
      </c>
    </row>
    <row r="40" spans="1:17" ht="15" customHeight="1" x14ac:dyDescent="0.2">
      <c r="A40" s="185"/>
      <c r="B40" s="233"/>
      <c r="C40" s="190">
        <v>0</v>
      </c>
      <c r="D40" s="191">
        <v>0</v>
      </c>
      <c r="E40" s="191">
        <v>0.18181818181818182</v>
      </c>
      <c r="F40" s="191">
        <v>0.81818181818181823</v>
      </c>
      <c r="G40" s="191"/>
      <c r="H40" s="192"/>
      <c r="I40" s="193">
        <v>0</v>
      </c>
      <c r="J40" s="194">
        <v>0</v>
      </c>
      <c r="K40" s="194">
        <v>0</v>
      </c>
      <c r="L40" s="194">
        <v>1</v>
      </c>
      <c r="M40" s="191"/>
      <c r="N40" s="192"/>
      <c r="O40" s="141"/>
    </row>
    <row r="41" spans="1:17" ht="12.75" customHeight="1" x14ac:dyDescent="0.2">
      <c r="A41" s="181" t="s">
        <v>48</v>
      </c>
      <c r="B41" s="231" t="s">
        <v>62</v>
      </c>
      <c r="C41" s="177">
        <v>3</v>
      </c>
      <c r="D41" s="178">
        <v>0</v>
      </c>
      <c r="E41" s="178">
        <v>0</v>
      </c>
      <c r="F41" s="178">
        <v>11</v>
      </c>
      <c r="G41" s="179">
        <v>2</v>
      </c>
      <c r="H41" s="180">
        <v>0</v>
      </c>
      <c r="I41" s="177">
        <v>0</v>
      </c>
      <c r="J41" s="178">
        <v>0</v>
      </c>
      <c r="K41" s="178">
        <v>1</v>
      </c>
      <c r="L41" s="178">
        <v>13</v>
      </c>
      <c r="M41" s="179">
        <v>2</v>
      </c>
      <c r="N41" s="180">
        <v>0</v>
      </c>
      <c r="O41" s="141" t="s">
        <v>203</v>
      </c>
      <c r="P41" s="141">
        <v>16</v>
      </c>
      <c r="Q41" s="141">
        <v>16</v>
      </c>
    </row>
    <row r="42" spans="1:17" x14ac:dyDescent="0.2">
      <c r="A42" s="201"/>
      <c r="B42" s="235"/>
      <c r="C42" s="202">
        <v>0.21428571428571427</v>
      </c>
      <c r="D42" s="203">
        <v>0</v>
      </c>
      <c r="E42" s="203">
        <v>0</v>
      </c>
      <c r="F42" s="203">
        <v>0.7857142857142857</v>
      </c>
      <c r="G42" s="203"/>
      <c r="H42" s="204"/>
      <c r="I42" s="205">
        <v>0</v>
      </c>
      <c r="J42" s="206">
        <v>0</v>
      </c>
      <c r="K42" s="206">
        <v>7.1428571428571425E-2</v>
      </c>
      <c r="L42" s="206">
        <v>0.9285714285714286</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6</v>
      </c>
      <c r="G48" s="210">
        <v>10</v>
      </c>
      <c r="H48" s="188">
        <v>0</v>
      </c>
      <c r="P48" s="141">
        <v>16</v>
      </c>
    </row>
    <row r="49" spans="1:16" x14ac:dyDescent="0.2">
      <c r="A49" s="92"/>
      <c r="C49" s="191">
        <v>0</v>
      </c>
      <c r="D49" s="191">
        <v>0</v>
      </c>
      <c r="E49" s="191">
        <v>0</v>
      </c>
      <c r="F49" s="191">
        <v>0.375</v>
      </c>
      <c r="G49" s="191">
        <v>0.625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6</v>
      </c>
      <c r="G54" s="210">
        <v>8</v>
      </c>
      <c r="H54" s="188">
        <v>0</v>
      </c>
      <c r="P54" s="141">
        <v>16</v>
      </c>
    </row>
    <row r="55" spans="1:16" x14ac:dyDescent="0.2">
      <c r="A55" s="92"/>
      <c r="C55" s="191">
        <v>0</v>
      </c>
      <c r="D55" s="191">
        <v>0</v>
      </c>
      <c r="E55" s="191">
        <v>0.125</v>
      </c>
      <c r="F55" s="191">
        <v>0.375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16</v>
      </c>
      <c r="F60" s="210">
        <v>0</v>
      </c>
      <c r="G60" s="210"/>
      <c r="H60" s="188">
        <v>0</v>
      </c>
      <c r="P60" s="141">
        <v>16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36"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BFC59-8068-46ED-9BC6-A9336E492DB0}">
  <sheetPr codeName="Sheet2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44280</v>
      </c>
      <c r="F3" s="145"/>
      <c r="G3" s="147"/>
      <c r="H3" s="147"/>
      <c r="I3" s="146" t="s">
        <v>162</v>
      </c>
      <c r="J3" s="147"/>
      <c r="K3" s="147"/>
      <c r="L3" s="147"/>
      <c r="M3" s="148">
        <v>23</v>
      </c>
      <c r="N3" s="149"/>
      <c r="O3" s="141"/>
    </row>
    <row r="4" spans="1:15" ht="9.75" customHeight="1" x14ac:dyDescent="0.2"/>
    <row r="5" spans="1:15" ht="17.25" customHeight="1" x14ac:dyDescent="0.2">
      <c r="A5" s="92" t="s">
        <v>13</v>
      </c>
      <c r="B5" s="93" t="s">
        <v>12</v>
      </c>
    </row>
    <row r="6" spans="1:15" x14ac:dyDescent="0.2">
      <c r="B6" s="150" t="s">
        <v>2</v>
      </c>
      <c r="C6" s="151">
        <v>7</v>
      </c>
      <c r="D6" s="152">
        <v>0.30434782608695654</v>
      </c>
      <c r="F6" s="153" t="s">
        <v>49</v>
      </c>
      <c r="J6" s="154" t="s">
        <v>193</v>
      </c>
    </row>
    <row r="7" spans="1:15" x14ac:dyDescent="0.2">
      <c r="B7" s="155" t="s">
        <v>3</v>
      </c>
      <c r="C7" s="94">
        <v>13</v>
      </c>
      <c r="D7" s="156">
        <v>0.56521739130434778</v>
      </c>
      <c r="F7" s="157" t="s">
        <v>28</v>
      </c>
      <c r="G7" s="158"/>
      <c r="H7" s="158">
        <v>0</v>
      </c>
      <c r="I7" s="152">
        <v>0</v>
      </c>
    </row>
    <row r="8" spans="1:15" x14ac:dyDescent="0.2">
      <c r="B8" s="150" t="s">
        <v>5</v>
      </c>
      <c r="C8" s="151">
        <v>9</v>
      </c>
      <c r="D8" s="152">
        <v>0.39130434782608697</v>
      </c>
      <c r="F8" s="159" t="s">
        <v>0</v>
      </c>
      <c r="H8" s="87">
        <v>2</v>
      </c>
      <c r="I8" s="156">
        <v>8.6956521739130432E-2</v>
      </c>
    </row>
    <row r="9" spans="1:15" x14ac:dyDescent="0.2">
      <c r="B9" s="155" t="s">
        <v>6</v>
      </c>
      <c r="C9" s="94">
        <v>0</v>
      </c>
      <c r="D9" s="156">
        <v>0</v>
      </c>
      <c r="F9" s="157" t="s">
        <v>29</v>
      </c>
      <c r="G9" s="158"/>
      <c r="H9" s="158">
        <v>0</v>
      </c>
      <c r="I9" s="152">
        <v>0</v>
      </c>
    </row>
    <row r="10" spans="1:15" x14ac:dyDescent="0.2">
      <c r="B10" s="150" t="s">
        <v>4</v>
      </c>
      <c r="C10" s="151">
        <v>4</v>
      </c>
      <c r="D10" s="152">
        <v>0.17391304347826086</v>
      </c>
      <c r="F10" s="159" t="s">
        <v>30</v>
      </c>
      <c r="H10" s="87">
        <v>0</v>
      </c>
      <c r="I10" s="156">
        <v>0</v>
      </c>
    </row>
    <row r="11" spans="1:15" x14ac:dyDescent="0.2">
      <c r="B11" s="155" t="s">
        <v>23</v>
      </c>
      <c r="C11" s="94">
        <v>2</v>
      </c>
      <c r="D11" s="156">
        <v>8.6956521739130432E-2</v>
      </c>
      <c r="F11" s="157" t="s">
        <v>31</v>
      </c>
      <c r="G11" s="158"/>
      <c r="H11" s="158">
        <v>0</v>
      </c>
      <c r="I11" s="152">
        <v>0</v>
      </c>
    </row>
    <row r="12" spans="1:15" x14ac:dyDescent="0.2">
      <c r="B12" s="150" t="s">
        <v>26</v>
      </c>
      <c r="C12" s="151">
        <v>1</v>
      </c>
      <c r="D12" s="152">
        <v>4.3478260869565216E-2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6</v>
      </c>
      <c r="D24" s="178">
        <v>5</v>
      </c>
      <c r="E24" s="178">
        <v>1</v>
      </c>
      <c r="F24" s="178">
        <v>10</v>
      </c>
      <c r="G24" s="179">
        <v>0</v>
      </c>
      <c r="H24" s="180">
        <v>1</v>
      </c>
      <c r="I24" s="177">
        <v>0</v>
      </c>
      <c r="J24" s="178">
        <v>0</v>
      </c>
      <c r="K24" s="178">
        <v>3</v>
      </c>
      <c r="L24" s="178">
        <v>20</v>
      </c>
      <c r="M24" s="179">
        <v>0</v>
      </c>
      <c r="N24" s="180">
        <v>0</v>
      </c>
      <c r="O24" s="141" t="s">
        <v>195</v>
      </c>
      <c r="P24" s="141">
        <v>23</v>
      </c>
      <c r="Q24" s="141">
        <v>23</v>
      </c>
    </row>
    <row r="25" spans="1:17" ht="18.75" customHeight="1" x14ac:dyDescent="0.2">
      <c r="A25" s="181"/>
      <c r="B25" s="231"/>
      <c r="C25" s="182">
        <v>0.27272727272727271</v>
      </c>
      <c r="D25" s="183">
        <v>0.22727272727272727</v>
      </c>
      <c r="E25" s="183">
        <v>4.5454545454545456E-2</v>
      </c>
      <c r="F25" s="183">
        <v>0.45454545454545453</v>
      </c>
      <c r="G25" s="183"/>
      <c r="H25" s="184"/>
      <c r="I25" s="182">
        <v>0</v>
      </c>
      <c r="J25" s="183">
        <v>0</v>
      </c>
      <c r="K25" s="183">
        <v>0.13043478260869565</v>
      </c>
      <c r="L25" s="183">
        <v>0.86956521739130432</v>
      </c>
      <c r="M25" s="183"/>
      <c r="N25" s="184"/>
      <c r="O25" s="141"/>
    </row>
    <row r="26" spans="1:17" ht="12.75" customHeight="1" x14ac:dyDescent="0.2">
      <c r="A26" s="185" t="s">
        <v>41</v>
      </c>
      <c r="B26" s="233" t="s">
        <v>51</v>
      </c>
      <c r="C26" s="186">
        <v>6</v>
      </c>
      <c r="D26" s="187">
        <v>5</v>
      </c>
      <c r="E26" s="187">
        <v>2</v>
      </c>
      <c r="F26" s="187">
        <v>8</v>
      </c>
      <c r="G26" s="188">
        <v>1</v>
      </c>
      <c r="H26" s="189">
        <v>1</v>
      </c>
      <c r="I26" s="186">
        <v>0</v>
      </c>
      <c r="J26" s="187">
        <v>0</v>
      </c>
      <c r="K26" s="187">
        <v>2</v>
      </c>
      <c r="L26" s="187">
        <v>20</v>
      </c>
      <c r="M26" s="188">
        <v>0</v>
      </c>
      <c r="N26" s="189">
        <v>1</v>
      </c>
      <c r="O26" s="141" t="s">
        <v>196</v>
      </c>
      <c r="P26" s="141">
        <v>23</v>
      </c>
      <c r="Q26" s="141">
        <v>23</v>
      </c>
    </row>
    <row r="27" spans="1:17" ht="18" customHeight="1" x14ac:dyDescent="0.2">
      <c r="A27" s="185"/>
      <c r="B27" s="233"/>
      <c r="C27" s="190">
        <v>0.2857142857142857</v>
      </c>
      <c r="D27" s="191">
        <v>0.23809523809523808</v>
      </c>
      <c r="E27" s="191">
        <v>9.5238095238095233E-2</v>
      </c>
      <c r="F27" s="191">
        <v>0.38095238095238093</v>
      </c>
      <c r="G27" s="191"/>
      <c r="H27" s="192"/>
      <c r="I27" s="193">
        <v>0</v>
      </c>
      <c r="J27" s="194">
        <v>0</v>
      </c>
      <c r="K27" s="194">
        <v>9.0909090909090912E-2</v>
      </c>
      <c r="L27" s="194">
        <v>0.90909090909090906</v>
      </c>
      <c r="M27" s="191"/>
      <c r="N27" s="192"/>
      <c r="O27" s="141"/>
    </row>
    <row r="28" spans="1:17" ht="12.75" customHeight="1" x14ac:dyDescent="0.2">
      <c r="A28" s="181" t="s">
        <v>42</v>
      </c>
      <c r="B28" s="231" t="s">
        <v>58</v>
      </c>
      <c r="C28" s="177">
        <v>7</v>
      </c>
      <c r="D28" s="178">
        <v>2</v>
      </c>
      <c r="E28" s="178">
        <v>5</v>
      </c>
      <c r="F28" s="178">
        <v>8</v>
      </c>
      <c r="G28" s="179">
        <v>0</v>
      </c>
      <c r="H28" s="180">
        <v>1</v>
      </c>
      <c r="I28" s="177">
        <v>0</v>
      </c>
      <c r="J28" s="178">
        <v>1</v>
      </c>
      <c r="K28" s="178">
        <v>2</v>
      </c>
      <c r="L28" s="178">
        <v>16</v>
      </c>
      <c r="M28" s="179">
        <v>0</v>
      </c>
      <c r="N28" s="180">
        <v>4</v>
      </c>
      <c r="O28" s="141" t="s">
        <v>197</v>
      </c>
      <c r="P28" s="141">
        <v>23</v>
      </c>
      <c r="Q28" s="141">
        <v>23</v>
      </c>
    </row>
    <row r="29" spans="1:17" ht="15.75" customHeight="1" x14ac:dyDescent="0.2">
      <c r="A29" s="181"/>
      <c r="B29" s="231"/>
      <c r="C29" s="195">
        <v>0.31818181818181818</v>
      </c>
      <c r="D29" s="196">
        <v>9.0909090909090912E-2</v>
      </c>
      <c r="E29" s="196">
        <v>0.22727272727272727</v>
      </c>
      <c r="F29" s="196">
        <v>0.36363636363636365</v>
      </c>
      <c r="G29" s="196"/>
      <c r="H29" s="197"/>
      <c r="I29" s="182">
        <v>0</v>
      </c>
      <c r="J29" s="183">
        <v>5.2631578947368418E-2</v>
      </c>
      <c r="K29" s="183">
        <v>0.10526315789473684</v>
      </c>
      <c r="L29" s="183">
        <v>0.84210526315789469</v>
      </c>
      <c r="M29" s="196"/>
      <c r="N29" s="197"/>
      <c r="O29" s="141"/>
    </row>
    <row r="30" spans="1:17" ht="13.5" customHeight="1" x14ac:dyDescent="0.2">
      <c r="A30" s="185" t="s">
        <v>43</v>
      </c>
      <c r="B30" s="233" t="s">
        <v>59</v>
      </c>
      <c r="C30" s="186">
        <v>5</v>
      </c>
      <c r="D30" s="187">
        <v>3</v>
      </c>
      <c r="E30" s="187">
        <v>3</v>
      </c>
      <c r="F30" s="187">
        <v>11</v>
      </c>
      <c r="G30" s="188">
        <v>0</v>
      </c>
      <c r="H30" s="189">
        <v>1</v>
      </c>
      <c r="I30" s="186">
        <v>0</v>
      </c>
      <c r="J30" s="187">
        <v>1</v>
      </c>
      <c r="K30" s="187">
        <v>1</v>
      </c>
      <c r="L30" s="187">
        <v>21</v>
      </c>
      <c r="M30" s="188">
        <v>0</v>
      </c>
      <c r="N30" s="189">
        <v>0</v>
      </c>
      <c r="O30" s="141" t="s">
        <v>198</v>
      </c>
      <c r="P30" s="141">
        <v>23</v>
      </c>
      <c r="Q30" s="141">
        <v>23</v>
      </c>
    </row>
    <row r="31" spans="1:17" ht="13.5" customHeight="1" x14ac:dyDescent="0.2">
      <c r="A31" s="185"/>
      <c r="B31" s="233"/>
      <c r="C31" s="190">
        <v>0.22727272727272727</v>
      </c>
      <c r="D31" s="191">
        <v>0.13636363636363635</v>
      </c>
      <c r="E31" s="191">
        <v>0.13636363636363635</v>
      </c>
      <c r="F31" s="191">
        <v>0.5</v>
      </c>
      <c r="G31" s="191"/>
      <c r="H31" s="192"/>
      <c r="I31" s="193">
        <v>0</v>
      </c>
      <c r="J31" s="194">
        <v>4.3478260869565216E-2</v>
      </c>
      <c r="K31" s="194">
        <v>4.3478260869565216E-2</v>
      </c>
      <c r="L31" s="194">
        <v>0.91304347826086951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4</v>
      </c>
      <c r="D33" s="178">
        <v>4</v>
      </c>
      <c r="E33" s="178">
        <v>2</v>
      </c>
      <c r="F33" s="178">
        <v>13</v>
      </c>
      <c r="G33" s="179">
        <v>0</v>
      </c>
      <c r="H33" s="180">
        <v>0</v>
      </c>
      <c r="I33" s="177">
        <v>0</v>
      </c>
      <c r="J33" s="178">
        <v>1</v>
      </c>
      <c r="K33" s="178">
        <v>2</v>
      </c>
      <c r="L33" s="178">
        <v>19</v>
      </c>
      <c r="M33" s="179">
        <v>0</v>
      </c>
      <c r="N33" s="180">
        <v>1</v>
      </c>
      <c r="O33" s="141" t="s">
        <v>199</v>
      </c>
      <c r="P33" s="141">
        <v>23</v>
      </c>
      <c r="Q33" s="141">
        <v>23</v>
      </c>
    </row>
    <row r="34" spans="1:17" ht="14.25" customHeight="1" x14ac:dyDescent="0.2">
      <c r="A34" s="181"/>
      <c r="B34" s="231"/>
      <c r="C34" s="195">
        <v>0.17391304347826086</v>
      </c>
      <c r="D34" s="196">
        <v>0.17391304347826086</v>
      </c>
      <c r="E34" s="196">
        <v>8.6956521739130432E-2</v>
      </c>
      <c r="F34" s="196">
        <v>0.56521739130434778</v>
      </c>
      <c r="G34" s="196"/>
      <c r="H34" s="197"/>
      <c r="I34" s="182">
        <v>0</v>
      </c>
      <c r="J34" s="183">
        <v>4.5454545454545456E-2</v>
      </c>
      <c r="K34" s="183">
        <v>9.0909090909090912E-2</v>
      </c>
      <c r="L34" s="183">
        <v>0.86363636363636365</v>
      </c>
      <c r="M34" s="196"/>
      <c r="N34" s="197"/>
      <c r="O34" s="141"/>
    </row>
    <row r="35" spans="1:17" ht="12.75" customHeight="1" x14ac:dyDescent="0.2">
      <c r="A35" s="185" t="s">
        <v>45</v>
      </c>
      <c r="B35" s="233" t="s">
        <v>52</v>
      </c>
      <c r="C35" s="186">
        <v>3</v>
      </c>
      <c r="D35" s="187">
        <v>2</v>
      </c>
      <c r="E35" s="187">
        <v>2</v>
      </c>
      <c r="F35" s="187">
        <v>13</v>
      </c>
      <c r="G35" s="188">
        <v>1</v>
      </c>
      <c r="H35" s="189">
        <v>2</v>
      </c>
      <c r="I35" s="186">
        <v>0</v>
      </c>
      <c r="J35" s="187">
        <v>1</v>
      </c>
      <c r="K35" s="187">
        <v>1</v>
      </c>
      <c r="L35" s="187">
        <v>20</v>
      </c>
      <c r="M35" s="188">
        <v>0</v>
      </c>
      <c r="N35" s="189">
        <v>1</v>
      </c>
      <c r="O35" s="141" t="s">
        <v>200</v>
      </c>
      <c r="P35" s="141">
        <v>23</v>
      </c>
      <c r="Q35" s="141">
        <v>23</v>
      </c>
    </row>
    <row r="36" spans="1:17" ht="15.75" customHeight="1" x14ac:dyDescent="0.2">
      <c r="A36" s="185"/>
      <c r="B36" s="233"/>
      <c r="C36" s="190">
        <v>0.15</v>
      </c>
      <c r="D36" s="191">
        <v>0.1</v>
      </c>
      <c r="E36" s="191">
        <v>0.1</v>
      </c>
      <c r="F36" s="191">
        <v>0.65</v>
      </c>
      <c r="G36" s="191"/>
      <c r="H36" s="192"/>
      <c r="I36" s="193">
        <v>0</v>
      </c>
      <c r="J36" s="194">
        <v>4.5454545454545456E-2</v>
      </c>
      <c r="K36" s="194">
        <v>4.5454545454545456E-2</v>
      </c>
      <c r="L36" s="194">
        <v>0.90909090909090906</v>
      </c>
      <c r="M36" s="191"/>
      <c r="N36" s="192"/>
      <c r="O36" s="141"/>
    </row>
    <row r="37" spans="1:17" ht="12.75" customHeight="1" x14ac:dyDescent="0.2">
      <c r="A37" s="181" t="s">
        <v>46</v>
      </c>
      <c r="B37" s="231" t="s">
        <v>53</v>
      </c>
      <c r="C37" s="177">
        <v>7</v>
      </c>
      <c r="D37" s="178">
        <v>5</v>
      </c>
      <c r="E37" s="178">
        <v>2</v>
      </c>
      <c r="F37" s="178">
        <v>7</v>
      </c>
      <c r="G37" s="179">
        <v>1</v>
      </c>
      <c r="H37" s="180">
        <v>1</v>
      </c>
      <c r="I37" s="177">
        <v>0</v>
      </c>
      <c r="J37" s="178">
        <v>1</v>
      </c>
      <c r="K37" s="178">
        <v>3</v>
      </c>
      <c r="L37" s="178">
        <v>17</v>
      </c>
      <c r="M37" s="179">
        <v>0</v>
      </c>
      <c r="N37" s="180">
        <v>2</v>
      </c>
      <c r="O37" s="141" t="s">
        <v>201</v>
      </c>
      <c r="P37" s="141">
        <v>23</v>
      </c>
      <c r="Q37" s="141">
        <v>23</v>
      </c>
    </row>
    <row r="38" spans="1:17" ht="14.25" customHeight="1" x14ac:dyDescent="0.2">
      <c r="A38" s="181"/>
      <c r="B38" s="231"/>
      <c r="C38" s="195">
        <v>0.33333333333333331</v>
      </c>
      <c r="D38" s="196">
        <v>0.23809523809523808</v>
      </c>
      <c r="E38" s="196">
        <v>9.5238095238095233E-2</v>
      </c>
      <c r="F38" s="196">
        <v>0.33333333333333331</v>
      </c>
      <c r="G38" s="196"/>
      <c r="H38" s="197"/>
      <c r="I38" s="182">
        <v>0</v>
      </c>
      <c r="J38" s="183">
        <v>4.7619047619047616E-2</v>
      </c>
      <c r="K38" s="183">
        <v>0.14285714285714285</v>
      </c>
      <c r="L38" s="183">
        <v>0.80952380952380953</v>
      </c>
      <c r="M38" s="196"/>
      <c r="N38" s="197"/>
      <c r="O38" s="141"/>
    </row>
    <row r="39" spans="1:17" ht="12.75" customHeight="1" x14ac:dyDescent="0.2">
      <c r="A39" s="185" t="s">
        <v>47</v>
      </c>
      <c r="B39" s="233" t="s">
        <v>61</v>
      </c>
      <c r="C39" s="186">
        <v>6</v>
      </c>
      <c r="D39" s="187">
        <v>2</v>
      </c>
      <c r="E39" s="187">
        <v>4</v>
      </c>
      <c r="F39" s="187">
        <v>10</v>
      </c>
      <c r="G39" s="188">
        <v>0</v>
      </c>
      <c r="H39" s="189">
        <v>1</v>
      </c>
      <c r="I39" s="186">
        <v>1</v>
      </c>
      <c r="J39" s="187">
        <v>0</v>
      </c>
      <c r="K39" s="187">
        <v>2</v>
      </c>
      <c r="L39" s="187">
        <v>18</v>
      </c>
      <c r="M39" s="188">
        <v>0</v>
      </c>
      <c r="N39" s="189">
        <v>2</v>
      </c>
      <c r="O39" s="141" t="s">
        <v>202</v>
      </c>
      <c r="P39" s="141">
        <v>23</v>
      </c>
      <c r="Q39" s="141">
        <v>23</v>
      </c>
    </row>
    <row r="40" spans="1:17" ht="15" customHeight="1" x14ac:dyDescent="0.2">
      <c r="A40" s="185"/>
      <c r="B40" s="233"/>
      <c r="C40" s="190">
        <v>0.27272727272727271</v>
      </c>
      <c r="D40" s="191">
        <v>9.0909090909090912E-2</v>
      </c>
      <c r="E40" s="191">
        <v>0.18181818181818182</v>
      </c>
      <c r="F40" s="191">
        <v>0.45454545454545453</v>
      </c>
      <c r="G40" s="191"/>
      <c r="H40" s="192"/>
      <c r="I40" s="193">
        <v>4.7619047619047616E-2</v>
      </c>
      <c r="J40" s="194">
        <v>0</v>
      </c>
      <c r="K40" s="194">
        <v>9.5238095238095233E-2</v>
      </c>
      <c r="L40" s="194">
        <v>0.8571428571428571</v>
      </c>
      <c r="M40" s="191"/>
      <c r="N40" s="192"/>
      <c r="O40" s="141"/>
    </row>
    <row r="41" spans="1:17" ht="12.75" customHeight="1" x14ac:dyDescent="0.2">
      <c r="A41" s="181" t="s">
        <v>48</v>
      </c>
      <c r="B41" s="231" t="s">
        <v>62</v>
      </c>
      <c r="C41" s="177">
        <v>5</v>
      </c>
      <c r="D41" s="178">
        <v>7</v>
      </c>
      <c r="E41" s="178">
        <v>2</v>
      </c>
      <c r="F41" s="178">
        <v>9</v>
      </c>
      <c r="G41" s="179">
        <v>0</v>
      </c>
      <c r="H41" s="180">
        <v>0</v>
      </c>
      <c r="I41" s="177">
        <v>0</v>
      </c>
      <c r="J41" s="178">
        <v>2</v>
      </c>
      <c r="K41" s="178">
        <v>2</v>
      </c>
      <c r="L41" s="178">
        <v>17</v>
      </c>
      <c r="M41" s="179">
        <v>0</v>
      </c>
      <c r="N41" s="180">
        <v>2</v>
      </c>
      <c r="O41" s="141" t="s">
        <v>203</v>
      </c>
      <c r="P41" s="141">
        <v>23</v>
      </c>
      <c r="Q41" s="141">
        <v>23</v>
      </c>
    </row>
    <row r="42" spans="1:17" x14ac:dyDescent="0.2">
      <c r="A42" s="201"/>
      <c r="B42" s="235"/>
      <c r="C42" s="202">
        <v>0.21739130434782608</v>
      </c>
      <c r="D42" s="203">
        <v>0.30434782608695654</v>
      </c>
      <c r="E42" s="203">
        <v>8.6956521739130432E-2</v>
      </c>
      <c r="F42" s="203">
        <v>0.39130434782608697</v>
      </c>
      <c r="G42" s="203"/>
      <c r="H42" s="204"/>
      <c r="I42" s="205">
        <v>0</v>
      </c>
      <c r="J42" s="206">
        <v>9.5238095238095233E-2</v>
      </c>
      <c r="K42" s="206">
        <v>9.5238095238095233E-2</v>
      </c>
      <c r="L42" s="206">
        <v>0.80952380952380953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22</v>
      </c>
      <c r="H48" s="188">
        <v>0</v>
      </c>
      <c r="P48" s="141">
        <v>23</v>
      </c>
    </row>
    <row r="49" spans="1:16" x14ac:dyDescent="0.2">
      <c r="A49" s="92"/>
      <c r="C49" s="191">
        <v>0</v>
      </c>
      <c r="D49" s="191">
        <v>0</v>
      </c>
      <c r="E49" s="191">
        <v>0</v>
      </c>
      <c r="F49" s="191">
        <v>4.3478260869565216E-2</v>
      </c>
      <c r="G49" s="191">
        <v>0.95652173913043481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7</v>
      </c>
      <c r="G54" s="210">
        <v>16</v>
      </c>
      <c r="H54" s="188">
        <v>0</v>
      </c>
      <c r="P54" s="141">
        <v>23</v>
      </c>
    </row>
    <row r="55" spans="1:16" x14ac:dyDescent="0.2">
      <c r="A55" s="92"/>
      <c r="C55" s="191">
        <v>0</v>
      </c>
      <c r="D55" s="191">
        <v>0</v>
      </c>
      <c r="E55" s="191">
        <v>0</v>
      </c>
      <c r="F55" s="191">
        <v>0.30434782608695654</v>
      </c>
      <c r="G55" s="191">
        <v>0.69565217391304346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2</v>
      </c>
      <c r="E60" s="210">
        <v>21</v>
      </c>
      <c r="F60" s="210">
        <v>0</v>
      </c>
      <c r="G60" s="210"/>
      <c r="H60" s="188">
        <v>0</v>
      </c>
      <c r="P60" s="141">
        <v>23</v>
      </c>
    </row>
    <row r="61" spans="1:16" x14ac:dyDescent="0.2">
      <c r="A61" s="92"/>
      <c r="C61" s="191">
        <v>0</v>
      </c>
      <c r="D61" s="191">
        <v>8.6956521739130432E-2</v>
      </c>
      <c r="E61" s="191">
        <v>0.91304347826086951</v>
      </c>
      <c r="F61" s="191"/>
      <c r="G61" s="191"/>
      <c r="H61" s="191"/>
    </row>
    <row r="62" spans="1:16" x14ac:dyDescent="0.2">
      <c r="A62" s="93" t="s">
        <v>204</v>
      </c>
    </row>
    <row r="63" spans="1:16" ht="6.75" customHeight="1" x14ac:dyDescent="0.2">
      <c r="A63" s="93"/>
    </row>
    <row r="64" spans="1:16" ht="23.1" customHeight="1" x14ac:dyDescent="0.2">
      <c r="B64" s="234" t="s">
        <v>351</v>
      </c>
      <c r="C64" s="234"/>
      <c r="D64" s="234"/>
      <c r="E64" s="234"/>
      <c r="F64" s="234"/>
      <c r="G64" s="234"/>
      <c r="H64" s="234"/>
      <c r="I64" s="234"/>
      <c r="J64" s="234"/>
      <c r="K64" s="234"/>
      <c r="L64" s="234"/>
    </row>
    <row r="65" spans="2:12" ht="23.1" customHeight="1" x14ac:dyDescent="0.2">
      <c r="B65" s="234" t="s">
        <v>352</v>
      </c>
      <c r="C65" s="234"/>
      <c r="D65" s="234"/>
      <c r="E65" s="234"/>
      <c r="F65" s="234"/>
      <c r="G65" s="234"/>
      <c r="H65" s="234"/>
      <c r="I65" s="234"/>
      <c r="J65" s="234"/>
      <c r="K65" s="234"/>
      <c r="L65" s="234"/>
    </row>
    <row r="66" spans="2:12" ht="23.1" customHeight="1" x14ac:dyDescent="0.2">
      <c r="B66" s="234" t="s">
        <v>353</v>
      </c>
      <c r="C66" s="234"/>
      <c r="D66" s="234"/>
      <c r="E66" s="234"/>
      <c r="F66" s="234"/>
      <c r="G66" s="234"/>
      <c r="H66" s="234"/>
      <c r="I66" s="234"/>
      <c r="J66" s="234"/>
      <c r="K66" s="234"/>
      <c r="L66" s="234"/>
    </row>
    <row r="67" spans="2:12" ht="23.1" customHeight="1" x14ac:dyDescent="0.2">
      <c r="B67" s="234" t="s">
        <v>354</v>
      </c>
      <c r="C67" s="234"/>
      <c r="D67" s="234"/>
      <c r="E67" s="234"/>
      <c r="F67" s="234"/>
      <c r="G67" s="234"/>
      <c r="H67" s="234"/>
      <c r="I67" s="234"/>
      <c r="J67" s="234"/>
      <c r="K67" s="234"/>
      <c r="L67" s="234"/>
    </row>
    <row r="68" spans="2:12" ht="23.1" customHeight="1" x14ac:dyDescent="0.2">
      <c r="B68" s="234" t="s">
        <v>355</v>
      </c>
      <c r="C68" s="234"/>
      <c r="D68" s="234"/>
      <c r="E68" s="234"/>
      <c r="F68" s="234"/>
      <c r="G68" s="234"/>
      <c r="H68" s="234"/>
      <c r="I68" s="234"/>
      <c r="J68" s="234"/>
      <c r="K68" s="234"/>
      <c r="L68" s="234"/>
    </row>
    <row r="69" spans="2:12" ht="48.95" customHeight="1" x14ac:dyDescent="0.2">
      <c r="B69" s="234" t="s">
        <v>356</v>
      </c>
      <c r="C69" s="234"/>
      <c r="D69" s="234"/>
      <c r="E69" s="234"/>
      <c r="F69" s="234"/>
      <c r="G69" s="234"/>
      <c r="H69" s="234"/>
      <c r="I69" s="234"/>
      <c r="J69" s="234"/>
      <c r="K69" s="234"/>
      <c r="L69" s="234"/>
    </row>
    <row r="70" spans="2:12" ht="23.1" customHeight="1" x14ac:dyDescent="0.2">
      <c r="B70" s="234" t="s">
        <v>357</v>
      </c>
      <c r="C70" s="234"/>
      <c r="D70" s="234"/>
      <c r="E70" s="234"/>
      <c r="F70" s="234"/>
      <c r="G70" s="234"/>
      <c r="H70" s="234"/>
      <c r="I70" s="234"/>
      <c r="J70" s="234"/>
      <c r="K70" s="234"/>
      <c r="L70" s="234"/>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A7D0-4EB0-4FDA-B4C9-181E23DD3626}">
  <sheetPr codeName="Sheet4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44343</v>
      </c>
      <c r="F3" s="145"/>
      <c r="G3" s="147"/>
      <c r="H3" s="147"/>
      <c r="I3" s="146" t="s">
        <v>162</v>
      </c>
      <c r="J3" s="147"/>
      <c r="K3" s="147"/>
      <c r="L3" s="147"/>
      <c r="M3" s="148">
        <v>12</v>
      </c>
      <c r="N3" s="149"/>
      <c r="O3" s="141"/>
    </row>
    <row r="4" spans="1:15" ht="9.75" customHeight="1" x14ac:dyDescent="0.2"/>
    <row r="5" spans="1:15" ht="17.25" customHeight="1" x14ac:dyDescent="0.2">
      <c r="A5" s="92" t="s">
        <v>13</v>
      </c>
      <c r="B5" s="93" t="s">
        <v>12</v>
      </c>
    </row>
    <row r="6" spans="1:15" x14ac:dyDescent="0.2">
      <c r="B6" s="150" t="s">
        <v>2</v>
      </c>
      <c r="C6" s="151">
        <v>2</v>
      </c>
      <c r="D6" s="152">
        <v>0.16666666666666666</v>
      </c>
      <c r="F6" s="153" t="s">
        <v>49</v>
      </c>
      <c r="J6" s="154" t="s">
        <v>193</v>
      </c>
    </row>
    <row r="7" spans="1:15" x14ac:dyDescent="0.2">
      <c r="B7" s="155" t="s">
        <v>3</v>
      </c>
      <c r="C7" s="94">
        <v>8</v>
      </c>
      <c r="D7" s="156">
        <v>0.66666666666666663</v>
      </c>
      <c r="F7" s="157" t="s">
        <v>28</v>
      </c>
      <c r="G7" s="158"/>
      <c r="H7" s="158">
        <v>0</v>
      </c>
      <c r="I7" s="152">
        <v>0</v>
      </c>
      <c r="K7" s="87" t="s">
        <v>231</v>
      </c>
    </row>
    <row r="8" spans="1:15" x14ac:dyDescent="0.2">
      <c r="B8" s="150" t="s">
        <v>5</v>
      </c>
      <c r="C8" s="151">
        <v>1</v>
      </c>
      <c r="D8" s="152">
        <v>8.3333333333333329E-2</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8.3333333333333329E-2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2</v>
      </c>
      <c r="D15" s="156">
        <v>0.16666666666666666</v>
      </c>
    </row>
    <row r="16" spans="1:15" x14ac:dyDescent="0.2">
      <c r="B16" s="150" t="s">
        <v>25</v>
      </c>
      <c r="C16" s="151">
        <v>1</v>
      </c>
      <c r="D16" s="152">
        <v>8.3333333333333329E-2</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3</v>
      </c>
      <c r="E24" s="178">
        <v>1</v>
      </c>
      <c r="F24" s="178">
        <v>7</v>
      </c>
      <c r="G24" s="179">
        <v>1</v>
      </c>
      <c r="H24" s="180">
        <v>0</v>
      </c>
      <c r="I24" s="177">
        <v>0</v>
      </c>
      <c r="J24" s="178">
        <v>0</v>
      </c>
      <c r="K24" s="178">
        <v>1</v>
      </c>
      <c r="L24" s="178">
        <v>11</v>
      </c>
      <c r="M24" s="179">
        <v>0</v>
      </c>
      <c r="N24" s="180">
        <v>0</v>
      </c>
      <c r="O24" s="141" t="s">
        <v>195</v>
      </c>
      <c r="P24" s="141">
        <v>12</v>
      </c>
      <c r="Q24" s="141">
        <v>12</v>
      </c>
    </row>
    <row r="25" spans="1:17" ht="18.75" customHeight="1" x14ac:dyDescent="0.2">
      <c r="A25" s="181"/>
      <c r="B25" s="231"/>
      <c r="C25" s="182">
        <v>0</v>
      </c>
      <c r="D25" s="183">
        <v>0.27272727272727271</v>
      </c>
      <c r="E25" s="183">
        <v>9.0909090909090912E-2</v>
      </c>
      <c r="F25" s="183">
        <v>0.63636363636363635</v>
      </c>
      <c r="G25" s="183"/>
      <c r="H25" s="184"/>
      <c r="I25" s="182">
        <v>0</v>
      </c>
      <c r="J25" s="183">
        <v>0</v>
      </c>
      <c r="K25" s="183">
        <v>8.3333333333333329E-2</v>
      </c>
      <c r="L25" s="183">
        <v>0.91666666666666663</v>
      </c>
      <c r="M25" s="183"/>
      <c r="N25" s="184"/>
      <c r="O25" s="141"/>
    </row>
    <row r="26" spans="1:17" ht="12.75" customHeight="1" x14ac:dyDescent="0.2">
      <c r="A26" s="185" t="s">
        <v>41</v>
      </c>
      <c r="B26" s="233" t="s">
        <v>51</v>
      </c>
      <c r="C26" s="186">
        <v>0</v>
      </c>
      <c r="D26" s="187">
        <v>3</v>
      </c>
      <c r="E26" s="187">
        <v>1</v>
      </c>
      <c r="F26" s="187">
        <v>7</v>
      </c>
      <c r="G26" s="188">
        <v>1</v>
      </c>
      <c r="H26" s="189">
        <v>0</v>
      </c>
      <c r="I26" s="186">
        <v>0</v>
      </c>
      <c r="J26" s="187">
        <v>0</v>
      </c>
      <c r="K26" s="187">
        <v>0</v>
      </c>
      <c r="L26" s="187">
        <v>12</v>
      </c>
      <c r="M26" s="188">
        <v>0</v>
      </c>
      <c r="N26" s="189">
        <v>0</v>
      </c>
      <c r="O26" s="141" t="s">
        <v>196</v>
      </c>
      <c r="P26" s="141">
        <v>12</v>
      </c>
      <c r="Q26" s="141">
        <v>12</v>
      </c>
    </row>
    <row r="27" spans="1:17" ht="18" customHeight="1" x14ac:dyDescent="0.2">
      <c r="A27" s="185"/>
      <c r="B27" s="233"/>
      <c r="C27" s="190">
        <v>0</v>
      </c>
      <c r="D27" s="191">
        <v>0.27272727272727271</v>
      </c>
      <c r="E27" s="191">
        <v>9.0909090909090912E-2</v>
      </c>
      <c r="F27" s="191">
        <v>0.63636363636363635</v>
      </c>
      <c r="G27" s="191"/>
      <c r="H27" s="192"/>
      <c r="I27" s="193">
        <v>0</v>
      </c>
      <c r="J27" s="194">
        <v>0</v>
      </c>
      <c r="K27" s="194">
        <v>0</v>
      </c>
      <c r="L27" s="194">
        <v>1</v>
      </c>
      <c r="M27" s="191"/>
      <c r="N27" s="192"/>
      <c r="O27" s="141"/>
    </row>
    <row r="28" spans="1:17" ht="12.75" customHeight="1" x14ac:dyDescent="0.2">
      <c r="A28" s="181" t="s">
        <v>42</v>
      </c>
      <c r="B28" s="231" t="s">
        <v>58</v>
      </c>
      <c r="C28" s="177">
        <v>0</v>
      </c>
      <c r="D28" s="178">
        <v>2</v>
      </c>
      <c r="E28" s="178">
        <v>3</v>
      </c>
      <c r="F28" s="178">
        <v>6</v>
      </c>
      <c r="G28" s="179">
        <v>1</v>
      </c>
      <c r="H28" s="180">
        <v>0</v>
      </c>
      <c r="I28" s="177">
        <v>0</v>
      </c>
      <c r="J28" s="178">
        <v>0</v>
      </c>
      <c r="K28" s="178">
        <v>0</v>
      </c>
      <c r="L28" s="178">
        <v>12</v>
      </c>
      <c r="M28" s="179">
        <v>0</v>
      </c>
      <c r="N28" s="180">
        <v>0</v>
      </c>
      <c r="O28" s="141" t="s">
        <v>197</v>
      </c>
      <c r="P28" s="141">
        <v>12</v>
      </c>
      <c r="Q28" s="141">
        <v>12</v>
      </c>
    </row>
    <row r="29" spans="1:17" ht="15.75" customHeight="1" x14ac:dyDescent="0.2">
      <c r="A29" s="181"/>
      <c r="B29" s="231"/>
      <c r="C29" s="195">
        <v>0</v>
      </c>
      <c r="D29" s="196">
        <v>0.18181818181818182</v>
      </c>
      <c r="E29" s="196">
        <v>0.27272727272727271</v>
      </c>
      <c r="F29" s="196">
        <v>0.54545454545454541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2</v>
      </c>
      <c r="F30" s="187">
        <v>8</v>
      </c>
      <c r="G30" s="188">
        <v>1</v>
      </c>
      <c r="H30" s="189">
        <v>1</v>
      </c>
      <c r="I30" s="186">
        <v>0</v>
      </c>
      <c r="J30" s="187">
        <v>0</v>
      </c>
      <c r="K30" s="187">
        <v>0</v>
      </c>
      <c r="L30" s="187">
        <v>11</v>
      </c>
      <c r="M30" s="188">
        <v>0</v>
      </c>
      <c r="N30" s="189">
        <v>1</v>
      </c>
      <c r="O30" s="141" t="s">
        <v>198</v>
      </c>
      <c r="P30" s="141">
        <v>12</v>
      </c>
      <c r="Q30" s="141">
        <v>12</v>
      </c>
    </row>
    <row r="31" spans="1:17" ht="13.5" customHeight="1" x14ac:dyDescent="0.2">
      <c r="A31" s="185"/>
      <c r="B31" s="233"/>
      <c r="C31" s="190">
        <v>0</v>
      </c>
      <c r="D31" s="191">
        <v>0</v>
      </c>
      <c r="E31" s="191">
        <v>0.2</v>
      </c>
      <c r="F31" s="191">
        <v>0.8</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4</v>
      </c>
      <c r="F33" s="178">
        <v>6</v>
      </c>
      <c r="G33" s="179">
        <v>1</v>
      </c>
      <c r="H33" s="180">
        <v>0</v>
      </c>
      <c r="I33" s="177">
        <v>0</v>
      </c>
      <c r="J33" s="178">
        <v>0</v>
      </c>
      <c r="K33" s="178">
        <v>0</v>
      </c>
      <c r="L33" s="178">
        <v>12</v>
      </c>
      <c r="M33" s="179">
        <v>0</v>
      </c>
      <c r="N33" s="180">
        <v>0</v>
      </c>
      <c r="O33" s="141" t="s">
        <v>199</v>
      </c>
      <c r="P33" s="141">
        <v>12</v>
      </c>
      <c r="Q33" s="141">
        <v>12</v>
      </c>
    </row>
    <row r="34" spans="1:17" ht="14.25" customHeight="1" x14ac:dyDescent="0.2">
      <c r="A34" s="181"/>
      <c r="B34" s="231"/>
      <c r="C34" s="195">
        <v>0</v>
      </c>
      <c r="D34" s="196">
        <v>9.0909090909090912E-2</v>
      </c>
      <c r="E34" s="196">
        <v>0.36363636363636365</v>
      </c>
      <c r="F34" s="196">
        <v>0.54545454545454541</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2</v>
      </c>
      <c r="F35" s="187">
        <v>9</v>
      </c>
      <c r="G35" s="188">
        <v>1</v>
      </c>
      <c r="H35" s="189">
        <v>0</v>
      </c>
      <c r="I35" s="186">
        <v>0</v>
      </c>
      <c r="J35" s="187">
        <v>0</v>
      </c>
      <c r="K35" s="187">
        <v>0</v>
      </c>
      <c r="L35" s="187">
        <v>12</v>
      </c>
      <c r="M35" s="188">
        <v>0</v>
      </c>
      <c r="N35" s="189">
        <v>0</v>
      </c>
      <c r="O35" s="141" t="s">
        <v>200</v>
      </c>
      <c r="P35" s="141">
        <v>12</v>
      </c>
      <c r="Q35" s="141">
        <v>12</v>
      </c>
    </row>
    <row r="36" spans="1:17" ht="15.75" customHeight="1" x14ac:dyDescent="0.2">
      <c r="A36" s="185"/>
      <c r="B36" s="233"/>
      <c r="C36" s="190">
        <v>0</v>
      </c>
      <c r="D36" s="191">
        <v>0</v>
      </c>
      <c r="E36" s="191">
        <v>0.18181818181818182</v>
      </c>
      <c r="F36" s="191">
        <v>0.81818181818181823</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1</v>
      </c>
      <c r="F37" s="178">
        <v>8</v>
      </c>
      <c r="G37" s="179">
        <v>1</v>
      </c>
      <c r="H37" s="180">
        <v>0</v>
      </c>
      <c r="I37" s="177">
        <v>0</v>
      </c>
      <c r="J37" s="178">
        <v>0</v>
      </c>
      <c r="K37" s="178">
        <v>0</v>
      </c>
      <c r="L37" s="178">
        <v>12</v>
      </c>
      <c r="M37" s="179">
        <v>0</v>
      </c>
      <c r="N37" s="180">
        <v>0</v>
      </c>
      <c r="O37" s="141" t="s">
        <v>201</v>
      </c>
      <c r="P37" s="141">
        <v>12</v>
      </c>
      <c r="Q37" s="141">
        <v>12</v>
      </c>
    </row>
    <row r="38" spans="1:17" ht="14.25" customHeight="1" x14ac:dyDescent="0.2">
      <c r="A38" s="181"/>
      <c r="B38" s="231"/>
      <c r="C38" s="195">
        <v>9.0909090909090912E-2</v>
      </c>
      <c r="D38" s="196">
        <v>9.0909090909090912E-2</v>
      </c>
      <c r="E38" s="196">
        <v>9.0909090909090912E-2</v>
      </c>
      <c r="F38" s="196">
        <v>0.72727272727272729</v>
      </c>
      <c r="G38" s="196"/>
      <c r="H38" s="197"/>
      <c r="I38" s="182">
        <v>0</v>
      </c>
      <c r="J38" s="183">
        <v>0</v>
      </c>
      <c r="K38" s="183">
        <v>0</v>
      </c>
      <c r="L38" s="183">
        <v>1</v>
      </c>
      <c r="M38" s="196"/>
      <c r="N38" s="197"/>
      <c r="O38" s="141"/>
    </row>
    <row r="39" spans="1:17" ht="12.75" customHeight="1" x14ac:dyDescent="0.2">
      <c r="A39" s="185" t="s">
        <v>47</v>
      </c>
      <c r="B39" s="233" t="s">
        <v>61</v>
      </c>
      <c r="C39" s="186">
        <v>0</v>
      </c>
      <c r="D39" s="187">
        <v>2</v>
      </c>
      <c r="E39" s="187">
        <v>1</v>
      </c>
      <c r="F39" s="187">
        <v>8</v>
      </c>
      <c r="G39" s="188">
        <v>1</v>
      </c>
      <c r="H39" s="189">
        <v>0</v>
      </c>
      <c r="I39" s="186">
        <v>0</v>
      </c>
      <c r="J39" s="187">
        <v>0</v>
      </c>
      <c r="K39" s="187">
        <v>0</v>
      </c>
      <c r="L39" s="187">
        <v>12</v>
      </c>
      <c r="M39" s="188">
        <v>0</v>
      </c>
      <c r="N39" s="189">
        <v>0</v>
      </c>
      <c r="O39" s="141" t="s">
        <v>202</v>
      </c>
      <c r="P39" s="141">
        <v>12</v>
      </c>
      <c r="Q39" s="141">
        <v>12</v>
      </c>
    </row>
    <row r="40" spans="1:17" ht="15" customHeight="1" x14ac:dyDescent="0.2">
      <c r="A40" s="185"/>
      <c r="B40" s="233"/>
      <c r="C40" s="190">
        <v>0</v>
      </c>
      <c r="D40" s="191">
        <v>0.18181818181818182</v>
      </c>
      <c r="E40" s="191">
        <v>9.0909090909090912E-2</v>
      </c>
      <c r="F40" s="191">
        <v>0.72727272727272729</v>
      </c>
      <c r="G40" s="191"/>
      <c r="H40" s="192"/>
      <c r="I40" s="193">
        <v>0</v>
      </c>
      <c r="J40" s="194">
        <v>0</v>
      </c>
      <c r="K40" s="194">
        <v>0</v>
      </c>
      <c r="L40" s="194">
        <v>1</v>
      </c>
      <c r="M40" s="191"/>
      <c r="N40" s="192"/>
      <c r="O40" s="141"/>
    </row>
    <row r="41" spans="1:17" ht="12.75" customHeight="1" x14ac:dyDescent="0.2">
      <c r="A41" s="181" t="s">
        <v>48</v>
      </c>
      <c r="B41" s="231" t="s">
        <v>62</v>
      </c>
      <c r="C41" s="177">
        <v>1</v>
      </c>
      <c r="D41" s="178">
        <v>0</v>
      </c>
      <c r="E41" s="178">
        <v>3</v>
      </c>
      <c r="F41" s="178">
        <v>6</v>
      </c>
      <c r="G41" s="179">
        <v>2</v>
      </c>
      <c r="H41" s="180">
        <v>0</v>
      </c>
      <c r="I41" s="177">
        <v>0</v>
      </c>
      <c r="J41" s="178">
        <v>0</v>
      </c>
      <c r="K41" s="178">
        <v>0</v>
      </c>
      <c r="L41" s="178">
        <v>11</v>
      </c>
      <c r="M41" s="179">
        <v>1</v>
      </c>
      <c r="N41" s="180">
        <v>0</v>
      </c>
      <c r="O41" s="141" t="s">
        <v>203</v>
      </c>
      <c r="P41" s="141">
        <v>12</v>
      </c>
      <c r="Q41" s="141">
        <v>12</v>
      </c>
    </row>
    <row r="42" spans="1:17" x14ac:dyDescent="0.2">
      <c r="A42" s="201"/>
      <c r="B42" s="235"/>
      <c r="C42" s="202">
        <v>0.1</v>
      </c>
      <c r="D42" s="203">
        <v>0</v>
      </c>
      <c r="E42" s="203">
        <v>0.3</v>
      </c>
      <c r="F42" s="203">
        <v>0.6</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1</v>
      </c>
      <c r="E48" s="210">
        <v>1</v>
      </c>
      <c r="F48" s="210">
        <v>7</v>
      </c>
      <c r="G48" s="210">
        <v>3</v>
      </c>
      <c r="H48" s="188">
        <v>0</v>
      </c>
      <c r="P48" s="141">
        <v>12</v>
      </c>
    </row>
    <row r="49" spans="1:16" x14ac:dyDescent="0.2">
      <c r="A49" s="92"/>
      <c r="C49" s="191">
        <v>0</v>
      </c>
      <c r="D49" s="191">
        <v>8.3333333333333329E-2</v>
      </c>
      <c r="E49" s="191">
        <v>8.3333333333333329E-2</v>
      </c>
      <c r="F49" s="191">
        <v>0.58333333333333337</v>
      </c>
      <c r="G49" s="191">
        <v>0.25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3</v>
      </c>
      <c r="F54" s="210">
        <v>4</v>
      </c>
      <c r="G54" s="210">
        <v>5</v>
      </c>
      <c r="H54" s="188">
        <v>0</v>
      </c>
      <c r="P54" s="141">
        <v>12</v>
      </c>
    </row>
    <row r="55" spans="1:16" x14ac:dyDescent="0.2">
      <c r="A55" s="92"/>
      <c r="C55" s="191">
        <v>0</v>
      </c>
      <c r="D55" s="191">
        <v>0</v>
      </c>
      <c r="E55" s="191">
        <v>0.25</v>
      </c>
      <c r="F55" s="191">
        <v>0.33333333333333331</v>
      </c>
      <c r="G55" s="191">
        <v>0.41666666666666669</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12</v>
      </c>
      <c r="F60" s="210">
        <v>0</v>
      </c>
      <c r="G60" s="210"/>
      <c r="H60" s="188">
        <v>0</v>
      </c>
      <c r="P60" s="141">
        <v>12</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315</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EA169-163B-46E6-8673-043A2EF7B9C0}">
  <sheetPr codeName="Sheet5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44377</v>
      </c>
      <c r="F3" s="145"/>
      <c r="G3" s="147"/>
      <c r="H3" s="147"/>
      <c r="I3" s="146" t="s">
        <v>162</v>
      </c>
      <c r="J3" s="147"/>
      <c r="K3" s="147"/>
      <c r="L3" s="147"/>
      <c r="M3" s="148">
        <v>20</v>
      </c>
      <c r="N3" s="149"/>
      <c r="O3" s="141"/>
    </row>
    <row r="4" spans="1:15" ht="9.75" customHeight="1" x14ac:dyDescent="0.2"/>
    <row r="5" spans="1:15" ht="17.25" customHeight="1" x14ac:dyDescent="0.2">
      <c r="A5" s="92" t="s">
        <v>13</v>
      </c>
      <c r="B5" s="93" t="s">
        <v>12</v>
      </c>
    </row>
    <row r="6" spans="1:15" x14ac:dyDescent="0.2">
      <c r="B6" s="150" t="s">
        <v>2</v>
      </c>
      <c r="C6" s="151">
        <v>2</v>
      </c>
      <c r="D6" s="152">
        <v>0.1</v>
      </c>
      <c r="F6" s="153" t="s">
        <v>49</v>
      </c>
      <c r="J6" s="154" t="s">
        <v>193</v>
      </c>
    </row>
    <row r="7" spans="1:15" x14ac:dyDescent="0.2">
      <c r="B7" s="155" t="s">
        <v>3</v>
      </c>
      <c r="C7" s="94">
        <v>16</v>
      </c>
      <c r="D7" s="156">
        <v>0.8</v>
      </c>
      <c r="F7" s="157" t="s">
        <v>28</v>
      </c>
      <c r="G7" s="158"/>
      <c r="H7" s="158">
        <v>0</v>
      </c>
      <c r="I7" s="152">
        <v>0</v>
      </c>
      <c r="K7" s="87" t="s">
        <v>290</v>
      </c>
    </row>
    <row r="8" spans="1:15" x14ac:dyDescent="0.2">
      <c r="B8" s="150" t="s">
        <v>5</v>
      </c>
      <c r="C8" s="151">
        <v>5</v>
      </c>
      <c r="D8" s="152">
        <v>0.25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3</v>
      </c>
      <c r="D12" s="152">
        <v>0.15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0.05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4</v>
      </c>
      <c r="E24" s="178">
        <v>6</v>
      </c>
      <c r="F24" s="178">
        <v>8</v>
      </c>
      <c r="G24" s="179">
        <v>1</v>
      </c>
      <c r="H24" s="180">
        <v>0</v>
      </c>
      <c r="I24" s="177">
        <v>0</v>
      </c>
      <c r="J24" s="178">
        <v>0</v>
      </c>
      <c r="K24" s="178">
        <v>3</v>
      </c>
      <c r="L24" s="178">
        <v>15</v>
      </c>
      <c r="M24" s="179">
        <v>0</v>
      </c>
      <c r="N24" s="180">
        <v>2</v>
      </c>
      <c r="O24" s="141" t="s">
        <v>195</v>
      </c>
      <c r="P24" s="141">
        <v>20</v>
      </c>
      <c r="Q24" s="141">
        <v>20</v>
      </c>
    </row>
    <row r="25" spans="1:17" ht="18.75" customHeight="1" x14ac:dyDescent="0.2">
      <c r="A25" s="181"/>
      <c r="B25" s="231"/>
      <c r="C25" s="182">
        <v>5.2631578947368418E-2</v>
      </c>
      <c r="D25" s="183">
        <v>0.21052631578947367</v>
      </c>
      <c r="E25" s="183">
        <v>0.31578947368421051</v>
      </c>
      <c r="F25" s="183">
        <v>0.42105263157894735</v>
      </c>
      <c r="G25" s="183"/>
      <c r="H25" s="184"/>
      <c r="I25" s="182">
        <v>0</v>
      </c>
      <c r="J25" s="183">
        <v>0</v>
      </c>
      <c r="K25" s="183">
        <v>0.16666666666666666</v>
      </c>
      <c r="L25" s="183">
        <v>0.83333333333333337</v>
      </c>
      <c r="M25" s="183"/>
      <c r="N25" s="184"/>
      <c r="O25" s="141"/>
    </row>
    <row r="26" spans="1:17" ht="12.75" customHeight="1" x14ac:dyDescent="0.2">
      <c r="A26" s="185" t="s">
        <v>41</v>
      </c>
      <c r="B26" s="233" t="s">
        <v>51</v>
      </c>
      <c r="C26" s="186">
        <v>4</v>
      </c>
      <c r="D26" s="187">
        <v>4</v>
      </c>
      <c r="E26" s="187">
        <v>3</v>
      </c>
      <c r="F26" s="187">
        <v>8</v>
      </c>
      <c r="G26" s="188">
        <v>1</v>
      </c>
      <c r="H26" s="189">
        <v>0</v>
      </c>
      <c r="I26" s="186">
        <v>0</v>
      </c>
      <c r="J26" s="187">
        <v>0</v>
      </c>
      <c r="K26" s="187">
        <v>4</v>
      </c>
      <c r="L26" s="187">
        <v>14</v>
      </c>
      <c r="M26" s="188">
        <v>0</v>
      </c>
      <c r="N26" s="189">
        <v>2</v>
      </c>
      <c r="O26" s="141" t="s">
        <v>196</v>
      </c>
      <c r="P26" s="141">
        <v>20</v>
      </c>
      <c r="Q26" s="141">
        <v>20</v>
      </c>
    </row>
    <row r="27" spans="1:17" ht="18" customHeight="1" x14ac:dyDescent="0.2">
      <c r="A27" s="185"/>
      <c r="B27" s="233"/>
      <c r="C27" s="190">
        <v>0.21052631578947367</v>
      </c>
      <c r="D27" s="191">
        <v>0.21052631578947367</v>
      </c>
      <c r="E27" s="191">
        <v>0.15789473684210525</v>
      </c>
      <c r="F27" s="191">
        <v>0.42105263157894735</v>
      </c>
      <c r="G27" s="191"/>
      <c r="H27" s="192"/>
      <c r="I27" s="193">
        <v>0</v>
      </c>
      <c r="J27" s="194">
        <v>0</v>
      </c>
      <c r="K27" s="194">
        <v>0.22222222222222221</v>
      </c>
      <c r="L27" s="194">
        <v>0.77777777777777779</v>
      </c>
      <c r="M27" s="191"/>
      <c r="N27" s="192"/>
      <c r="O27" s="141"/>
    </row>
    <row r="28" spans="1:17" ht="12.75" customHeight="1" x14ac:dyDescent="0.2">
      <c r="A28" s="181" t="s">
        <v>42</v>
      </c>
      <c r="B28" s="231" t="s">
        <v>58</v>
      </c>
      <c r="C28" s="177">
        <v>2</v>
      </c>
      <c r="D28" s="178">
        <v>4</v>
      </c>
      <c r="E28" s="178">
        <v>3</v>
      </c>
      <c r="F28" s="178">
        <v>9</v>
      </c>
      <c r="G28" s="179">
        <v>1</v>
      </c>
      <c r="H28" s="180">
        <v>1</v>
      </c>
      <c r="I28" s="177">
        <v>0</v>
      </c>
      <c r="J28" s="178">
        <v>0</v>
      </c>
      <c r="K28" s="178">
        <v>4</v>
      </c>
      <c r="L28" s="178">
        <v>15</v>
      </c>
      <c r="M28" s="179">
        <v>0</v>
      </c>
      <c r="N28" s="180">
        <v>1</v>
      </c>
      <c r="O28" s="141" t="s">
        <v>197</v>
      </c>
      <c r="P28" s="141">
        <v>20</v>
      </c>
      <c r="Q28" s="141">
        <v>20</v>
      </c>
    </row>
    <row r="29" spans="1:17" ht="15.75" customHeight="1" x14ac:dyDescent="0.2">
      <c r="A29" s="181"/>
      <c r="B29" s="231"/>
      <c r="C29" s="195">
        <v>0.1111111111111111</v>
      </c>
      <c r="D29" s="196">
        <v>0.22222222222222221</v>
      </c>
      <c r="E29" s="196">
        <v>0.16666666666666666</v>
      </c>
      <c r="F29" s="196">
        <v>0.5</v>
      </c>
      <c r="G29" s="196"/>
      <c r="H29" s="197"/>
      <c r="I29" s="182">
        <v>0</v>
      </c>
      <c r="J29" s="183">
        <v>0</v>
      </c>
      <c r="K29" s="183">
        <v>0.21052631578947367</v>
      </c>
      <c r="L29" s="183">
        <v>0.78947368421052633</v>
      </c>
      <c r="M29" s="196"/>
      <c r="N29" s="197"/>
      <c r="O29" s="141"/>
    </row>
    <row r="30" spans="1:17" ht="13.5" customHeight="1" x14ac:dyDescent="0.2">
      <c r="A30" s="185" t="s">
        <v>43</v>
      </c>
      <c r="B30" s="233" t="s">
        <v>59</v>
      </c>
      <c r="C30" s="186">
        <v>1</v>
      </c>
      <c r="D30" s="187">
        <v>3</v>
      </c>
      <c r="E30" s="187">
        <v>4</v>
      </c>
      <c r="F30" s="187">
        <v>10</v>
      </c>
      <c r="G30" s="188">
        <v>1</v>
      </c>
      <c r="H30" s="189">
        <v>1</v>
      </c>
      <c r="I30" s="186">
        <v>0</v>
      </c>
      <c r="J30" s="187">
        <v>0</v>
      </c>
      <c r="K30" s="187">
        <v>3</v>
      </c>
      <c r="L30" s="187">
        <v>14</v>
      </c>
      <c r="M30" s="188">
        <v>0</v>
      </c>
      <c r="N30" s="189">
        <v>3</v>
      </c>
      <c r="O30" s="141" t="s">
        <v>198</v>
      </c>
      <c r="P30" s="141">
        <v>20</v>
      </c>
      <c r="Q30" s="141">
        <v>20</v>
      </c>
    </row>
    <row r="31" spans="1:17" ht="13.5" customHeight="1" x14ac:dyDescent="0.2">
      <c r="A31" s="185"/>
      <c r="B31" s="233"/>
      <c r="C31" s="190">
        <v>5.5555555555555552E-2</v>
      </c>
      <c r="D31" s="191">
        <v>0.16666666666666666</v>
      </c>
      <c r="E31" s="191">
        <v>0.22222222222222221</v>
      </c>
      <c r="F31" s="191">
        <v>0.55555555555555558</v>
      </c>
      <c r="G31" s="191"/>
      <c r="H31" s="192"/>
      <c r="I31" s="193">
        <v>0</v>
      </c>
      <c r="J31" s="194">
        <v>0</v>
      </c>
      <c r="K31" s="194">
        <v>0.17647058823529413</v>
      </c>
      <c r="L31" s="194">
        <v>0.82352941176470584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3</v>
      </c>
      <c r="E33" s="178">
        <v>5</v>
      </c>
      <c r="F33" s="178">
        <v>9</v>
      </c>
      <c r="G33" s="179">
        <v>1</v>
      </c>
      <c r="H33" s="180">
        <v>1</v>
      </c>
      <c r="I33" s="177">
        <v>0</v>
      </c>
      <c r="J33" s="178">
        <v>0</v>
      </c>
      <c r="K33" s="178">
        <v>1</v>
      </c>
      <c r="L33" s="178">
        <v>16</v>
      </c>
      <c r="M33" s="179">
        <v>0</v>
      </c>
      <c r="N33" s="180">
        <v>3</v>
      </c>
      <c r="O33" s="141" t="s">
        <v>199</v>
      </c>
      <c r="P33" s="141">
        <v>20</v>
      </c>
      <c r="Q33" s="141">
        <v>20</v>
      </c>
    </row>
    <row r="34" spans="1:17" ht="14.25" customHeight="1" x14ac:dyDescent="0.2">
      <c r="A34" s="181"/>
      <c r="B34" s="231"/>
      <c r="C34" s="195">
        <v>5.5555555555555552E-2</v>
      </c>
      <c r="D34" s="196">
        <v>0.16666666666666666</v>
      </c>
      <c r="E34" s="196">
        <v>0.27777777777777779</v>
      </c>
      <c r="F34" s="196">
        <v>0.5</v>
      </c>
      <c r="G34" s="196"/>
      <c r="H34" s="197"/>
      <c r="I34" s="182">
        <v>0</v>
      </c>
      <c r="J34" s="183">
        <v>0</v>
      </c>
      <c r="K34" s="183">
        <v>5.8823529411764705E-2</v>
      </c>
      <c r="L34" s="183">
        <v>0.94117647058823528</v>
      </c>
      <c r="M34" s="196"/>
      <c r="N34" s="197"/>
      <c r="O34" s="141"/>
    </row>
    <row r="35" spans="1:17" ht="12.75" customHeight="1" x14ac:dyDescent="0.2">
      <c r="A35" s="185" t="s">
        <v>45</v>
      </c>
      <c r="B35" s="233" t="s">
        <v>52</v>
      </c>
      <c r="C35" s="186">
        <v>0</v>
      </c>
      <c r="D35" s="187">
        <v>3</v>
      </c>
      <c r="E35" s="187">
        <v>6</v>
      </c>
      <c r="F35" s="187">
        <v>9</v>
      </c>
      <c r="G35" s="188">
        <v>1</v>
      </c>
      <c r="H35" s="189">
        <v>1</v>
      </c>
      <c r="I35" s="186">
        <v>0</v>
      </c>
      <c r="J35" s="187">
        <v>0</v>
      </c>
      <c r="K35" s="187">
        <v>1</v>
      </c>
      <c r="L35" s="187">
        <v>15</v>
      </c>
      <c r="M35" s="188">
        <v>0</v>
      </c>
      <c r="N35" s="189">
        <v>4</v>
      </c>
      <c r="O35" s="141" t="s">
        <v>200</v>
      </c>
      <c r="P35" s="141">
        <v>20</v>
      </c>
      <c r="Q35" s="141">
        <v>20</v>
      </c>
    </row>
    <row r="36" spans="1:17" ht="15.75" customHeight="1" x14ac:dyDescent="0.2">
      <c r="A36" s="185"/>
      <c r="B36" s="233"/>
      <c r="C36" s="190">
        <v>0</v>
      </c>
      <c r="D36" s="191">
        <v>0.16666666666666666</v>
      </c>
      <c r="E36" s="191">
        <v>0.33333333333333331</v>
      </c>
      <c r="F36" s="191">
        <v>0.5</v>
      </c>
      <c r="G36" s="191"/>
      <c r="H36" s="192"/>
      <c r="I36" s="193">
        <v>0</v>
      </c>
      <c r="J36" s="194">
        <v>0</v>
      </c>
      <c r="K36" s="194">
        <v>6.25E-2</v>
      </c>
      <c r="L36" s="194">
        <v>0.9375</v>
      </c>
      <c r="M36" s="191"/>
      <c r="N36" s="192"/>
      <c r="O36" s="141"/>
    </row>
    <row r="37" spans="1:17" ht="12.75" customHeight="1" x14ac:dyDescent="0.2">
      <c r="A37" s="181" t="s">
        <v>46</v>
      </c>
      <c r="B37" s="231" t="s">
        <v>53</v>
      </c>
      <c r="C37" s="177">
        <v>0</v>
      </c>
      <c r="D37" s="178">
        <v>4</v>
      </c>
      <c r="E37" s="178">
        <v>6</v>
      </c>
      <c r="F37" s="178">
        <v>9</v>
      </c>
      <c r="G37" s="179">
        <v>1</v>
      </c>
      <c r="H37" s="180">
        <v>0</v>
      </c>
      <c r="I37" s="177">
        <v>0</v>
      </c>
      <c r="J37" s="178">
        <v>0</v>
      </c>
      <c r="K37" s="178">
        <v>3</v>
      </c>
      <c r="L37" s="178">
        <v>14</v>
      </c>
      <c r="M37" s="179">
        <v>0</v>
      </c>
      <c r="N37" s="180">
        <v>3</v>
      </c>
      <c r="O37" s="141" t="s">
        <v>201</v>
      </c>
      <c r="P37" s="141">
        <v>20</v>
      </c>
      <c r="Q37" s="141">
        <v>20</v>
      </c>
    </row>
    <row r="38" spans="1:17" ht="14.25" customHeight="1" x14ac:dyDescent="0.2">
      <c r="A38" s="181"/>
      <c r="B38" s="231"/>
      <c r="C38" s="195">
        <v>0</v>
      </c>
      <c r="D38" s="196">
        <v>0.21052631578947367</v>
      </c>
      <c r="E38" s="196">
        <v>0.31578947368421051</v>
      </c>
      <c r="F38" s="196">
        <v>0.47368421052631576</v>
      </c>
      <c r="G38" s="196"/>
      <c r="H38" s="197"/>
      <c r="I38" s="182">
        <v>0</v>
      </c>
      <c r="J38" s="183">
        <v>0</v>
      </c>
      <c r="K38" s="183">
        <v>0.17647058823529413</v>
      </c>
      <c r="L38" s="183">
        <v>0.82352941176470584</v>
      </c>
      <c r="M38" s="196"/>
      <c r="N38" s="197"/>
      <c r="O38" s="141"/>
    </row>
    <row r="39" spans="1:17" ht="12.75" customHeight="1" x14ac:dyDescent="0.2">
      <c r="A39" s="185" t="s">
        <v>47</v>
      </c>
      <c r="B39" s="233" t="s">
        <v>61</v>
      </c>
      <c r="C39" s="186">
        <v>2</v>
      </c>
      <c r="D39" s="187">
        <v>1</v>
      </c>
      <c r="E39" s="187">
        <v>6</v>
      </c>
      <c r="F39" s="187">
        <v>8</v>
      </c>
      <c r="G39" s="188">
        <v>1</v>
      </c>
      <c r="H39" s="189">
        <v>2</v>
      </c>
      <c r="I39" s="186">
        <v>0</v>
      </c>
      <c r="J39" s="187">
        <v>0</v>
      </c>
      <c r="K39" s="187">
        <v>4</v>
      </c>
      <c r="L39" s="187">
        <v>16</v>
      </c>
      <c r="M39" s="188">
        <v>0</v>
      </c>
      <c r="N39" s="189">
        <v>0</v>
      </c>
      <c r="O39" s="141" t="s">
        <v>202</v>
      </c>
      <c r="P39" s="141">
        <v>20</v>
      </c>
      <c r="Q39" s="141">
        <v>20</v>
      </c>
    </row>
    <row r="40" spans="1:17" ht="15" customHeight="1" x14ac:dyDescent="0.2">
      <c r="A40" s="185"/>
      <c r="B40" s="233"/>
      <c r="C40" s="190">
        <v>0.11764705882352941</v>
      </c>
      <c r="D40" s="191">
        <v>5.8823529411764705E-2</v>
      </c>
      <c r="E40" s="191">
        <v>0.35294117647058826</v>
      </c>
      <c r="F40" s="191">
        <v>0.47058823529411764</v>
      </c>
      <c r="G40" s="191"/>
      <c r="H40" s="192"/>
      <c r="I40" s="193">
        <v>0</v>
      </c>
      <c r="J40" s="194">
        <v>0</v>
      </c>
      <c r="K40" s="194">
        <v>0.2</v>
      </c>
      <c r="L40" s="194">
        <v>0.8</v>
      </c>
      <c r="M40" s="191"/>
      <c r="N40" s="192"/>
      <c r="O40" s="141"/>
    </row>
    <row r="41" spans="1:17" ht="12.75" customHeight="1" x14ac:dyDescent="0.2">
      <c r="A41" s="181" t="s">
        <v>48</v>
      </c>
      <c r="B41" s="231" t="s">
        <v>62</v>
      </c>
      <c r="C41" s="177">
        <v>0</v>
      </c>
      <c r="D41" s="178">
        <v>3</v>
      </c>
      <c r="E41" s="178">
        <v>7</v>
      </c>
      <c r="F41" s="178">
        <v>8</v>
      </c>
      <c r="G41" s="179">
        <v>1</v>
      </c>
      <c r="H41" s="180">
        <v>1</v>
      </c>
      <c r="I41" s="177">
        <v>0</v>
      </c>
      <c r="J41" s="178">
        <v>0</v>
      </c>
      <c r="K41" s="178">
        <v>4</v>
      </c>
      <c r="L41" s="178">
        <v>14</v>
      </c>
      <c r="M41" s="179">
        <v>0</v>
      </c>
      <c r="N41" s="180">
        <v>2</v>
      </c>
      <c r="O41" s="141" t="s">
        <v>203</v>
      </c>
      <c r="P41" s="141">
        <v>20</v>
      </c>
      <c r="Q41" s="141">
        <v>20</v>
      </c>
    </row>
    <row r="42" spans="1:17" x14ac:dyDescent="0.2">
      <c r="A42" s="201"/>
      <c r="B42" s="235"/>
      <c r="C42" s="202">
        <v>0</v>
      </c>
      <c r="D42" s="203">
        <v>0.16666666666666666</v>
      </c>
      <c r="E42" s="203">
        <v>0.3888888888888889</v>
      </c>
      <c r="F42" s="203">
        <v>0.44444444444444442</v>
      </c>
      <c r="G42" s="203"/>
      <c r="H42" s="204"/>
      <c r="I42" s="205">
        <v>0</v>
      </c>
      <c r="J42" s="206">
        <v>0</v>
      </c>
      <c r="K42" s="206">
        <v>0.22222222222222221</v>
      </c>
      <c r="L42" s="206">
        <v>0.77777777777777779</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4</v>
      </c>
      <c r="D48" s="210">
        <v>0</v>
      </c>
      <c r="E48" s="210">
        <v>0</v>
      </c>
      <c r="F48" s="210">
        <v>2</v>
      </c>
      <c r="G48" s="210">
        <v>14</v>
      </c>
      <c r="H48" s="188">
        <v>0</v>
      </c>
      <c r="P48" s="141">
        <v>20</v>
      </c>
    </row>
    <row r="49" spans="1:16" x14ac:dyDescent="0.2">
      <c r="A49" s="92"/>
      <c r="C49" s="191">
        <v>0.2</v>
      </c>
      <c r="D49" s="191">
        <v>0</v>
      </c>
      <c r="E49" s="191">
        <v>0</v>
      </c>
      <c r="F49" s="191">
        <v>0.1</v>
      </c>
      <c r="G49" s="191">
        <v>0.7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8</v>
      </c>
      <c r="G54" s="210">
        <v>12</v>
      </c>
      <c r="H54" s="188">
        <v>0</v>
      </c>
      <c r="P54" s="141">
        <v>20</v>
      </c>
    </row>
    <row r="55" spans="1:16" x14ac:dyDescent="0.2">
      <c r="A55" s="92"/>
      <c r="C55" s="191">
        <v>0</v>
      </c>
      <c r="D55" s="191">
        <v>0</v>
      </c>
      <c r="E55" s="191">
        <v>0</v>
      </c>
      <c r="F55" s="191">
        <v>0.4</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20</v>
      </c>
      <c r="F60" s="210">
        <v>0</v>
      </c>
      <c r="G60" s="210"/>
      <c r="H60" s="188">
        <v>0</v>
      </c>
      <c r="P60" s="141">
        <v>20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62.1" customHeight="1" x14ac:dyDescent="0.2">
      <c r="B64" s="234" t="s">
        <v>291</v>
      </c>
      <c r="C64" s="234"/>
      <c r="D64" s="234"/>
      <c r="E64" s="234"/>
      <c r="F64" s="234"/>
      <c r="G64" s="234"/>
      <c r="H64" s="234"/>
      <c r="I64" s="234"/>
      <c r="J64" s="234"/>
      <c r="K64" s="234"/>
      <c r="L64" s="234"/>
    </row>
    <row r="65" spans="2:12" ht="23.1" customHeight="1" x14ac:dyDescent="0.2">
      <c r="B65" s="234" t="s">
        <v>292</v>
      </c>
      <c r="C65" s="234"/>
      <c r="D65" s="234"/>
      <c r="E65" s="234"/>
      <c r="F65" s="234"/>
      <c r="G65" s="234"/>
      <c r="H65" s="234"/>
      <c r="I65" s="234"/>
      <c r="J65" s="234"/>
      <c r="K65" s="234"/>
      <c r="L65" s="234"/>
    </row>
    <row r="66" spans="2:12" ht="23.1" customHeight="1" x14ac:dyDescent="0.2">
      <c r="B66" s="234" t="s">
        <v>293</v>
      </c>
      <c r="C66" s="234"/>
      <c r="D66" s="234"/>
      <c r="E66" s="234"/>
      <c r="F66" s="234"/>
      <c r="G66" s="234"/>
      <c r="H66" s="234"/>
      <c r="I66" s="234"/>
      <c r="J66" s="234"/>
      <c r="K66" s="234"/>
      <c r="L66" s="234"/>
    </row>
    <row r="67" spans="2:12" ht="23.1" customHeight="1" x14ac:dyDescent="0.2">
      <c r="B67" s="234" t="s">
        <v>294</v>
      </c>
      <c r="C67" s="234"/>
      <c r="D67" s="234"/>
      <c r="E67" s="234"/>
      <c r="F67" s="234"/>
      <c r="G67" s="234"/>
      <c r="H67" s="234"/>
      <c r="I67" s="234"/>
      <c r="J67" s="234"/>
      <c r="K67" s="234"/>
      <c r="L67" s="234"/>
    </row>
    <row r="68" spans="2:12" ht="23.1" customHeight="1" x14ac:dyDescent="0.2">
      <c r="B68" s="234" t="s">
        <v>295</v>
      </c>
      <c r="C68" s="234"/>
      <c r="D68" s="234"/>
      <c r="E68" s="234"/>
      <c r="F68" s="234"/>
      <c r="G68" s="234"/>
      <c r="H68" s="234"/>
      <c r="I68" s="234"/>
      <c r="J68" s="234"/>
      <c r="K68" s="234"/>
      <c r="L68" s="234"/>
    </row>
    <row r="69" spans="2:12" ht="23.1" customHeight="1" x14ac:dyDescent="0.2">
      <c r="B69" s="234" t="s">
        <v>296</v>
      </c>
      <c r="C69" s="234"/>
      <c r="D69" s="234"/>
      <c r="E69" s="234"/>
      <c r="F69" s="234"/>
      <c r="G69" s="234"/>
      <c r="H69" s="234"/>
      <c r="I69" s="234"/>
      <c r="J69" s="234"/>
      <c r="K69" s="234"/>
      <c r="L69" s="234"/>
    </row>
    <row r="70" spans="2:12" ht="23.1" customHeight="1" x14ac:dyDescent="0.2">
      <c r="B70" s="234" t="s">
        <v>297</v>
      </c>
      <c r="C70" s="234"/>
      <c r="D70" s="234"/>
      <c r="E70" s="234"/>
      <c r="F70" s="234"/>
      <c r="G70" s="234"/>
      <c r="H70" s="234"/>
      <c r="I70" s="234"/>
      <c r="J70" s="234"/>
      <c r="K70" s="234"/>
      <c r="L70" s="234"/>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2CFB-0F7D-4127-9F4D-221FBA3C6438}">
  <sheetPr codeName="Sheet6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44426</v>
      </c>
      <c r="F3" s="145"/>
      <c r="G3" s="147"/>
      <c r="H3" s="147"/>
      <c r="I3" s="146" t="s">
        <v>162</v>
      </c>
      <c r="J3" s="147"/>
      <c r="K3" s="147"/>
      <c r="L3" s="147"/>
      <c r="M3" s="148">
        <v>42</v>
      </c>
      <c r="N3" s="149"/>
      <c r="O3" s="141"/>
    </row>
    <row r="4" spans="1:15" ht="9.75" customHeight="1" x14ac:dyDescent="0.2"/>
    <row r="5" spans="1:15" ht="17.25" customHeight="1" x14ac:dyDescent="0.2">
      <c r="A5" s="92" t="s">
        <v>13</v>
      </c>
      <c r="B5" s="93" t="s">
        <v>12</v>
      </c>
    </row>
    <row r="6" spans="1:15" x14ac:dyDescent="0.2">
      <c r="B6" s="150" t="s">
        <v>2</v>
      </c>
      <c r="C6" s="151">
        <v>27</v>
      </c>
      <c r="D6" s="152">
        <v>0.6428571428571429</v>
      </c>
      <c r="F6" s="153" t="s">
        <v>49</v>
      </c>
      <c r="J6" s="154" t="s">
        <v>193</v>
      </c>
    </row>
    <row r="7" spans="1:15" x14ac:dyDescent="0.2">
      <c r="B7" s="155" t="s">
        <v>3</v>
      </c>
      <c r="C7" s="94">
        <v>17</v>
      </c>
      <c r="D7" s="156">
        <v>0.40476190476190477</v>
      </c>
      <c r="F7" s="157" t="s">
        <v>28</v>
      </c>
      <c r="G7" s="158"/>
      <c r="H7" s="158">
        <v>0</v>
      </c>
      <c r="I7" s="152">
        <v>0</v>
      </c>
    </row>
    <row r="8" spans="1:15" x14ac:dyDescent="0.2">
      <c r="B8" s="150" t="s">
        <v>5</v>
      </c>
      <c r="C8" s="151">
        <v>1</v>
      </c>
      <c r="D8" s="152">
        <v>2.3809523809523808E-2</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2</v>
      </c>
      <c r="D10" s="152">
        <v>4.7619047619047616E-2</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3</v>
      </c>
      <c r="E24" s="178">
        <v>9</v>
      </c>
      <c r="F24" s="178">
        <v>20</v>
      </c>
      <c r="G24" s="179">
        <v>0</v>
      </c>
      <c r="H24" s="180">
        <v>7</v>
      </c>
      <c r="I24" s="177">
        <v>1</v>
      </c>
      <c r="J24" s="178">
        <v>0</v>
      </c>
      <c r="K24" s="178">
        <v>1</v>
      </c>
      <c r="L24" s="178">
        <v>31</v>
      </c>
      <c r="M24" s="179">
        <v>0</v>
      </c>
      <c r="N24" s="180">
        <v>9</v>
      </c>
      <c r="O24" s="141" t="s">
        <v>195</v>
      </c>
      <c r="P24" s="141">
        <v>42</v>
      </c>
      <c r="Q24" s="141">
        <v>42</v>
      </c>
    </row>
    <row r="25" spans="1:17" ht="18.75" customHeight="1" x14ac:dyDescent="0.2">
      <c r="A25" s="181"/>
      <c r="B25" s="231"/>
      <c r="C25" s="182">
        <v>8.5714285714285715E-2</v>
      </c>
      <c r="D25" s="183">
        <v>8.5714285714285715E-2</v>
      </c>
      <c r="E25" s="183">
        <v>0.25714285714285712</v>
      </c>
      <c r="F25" s="183">
        <v>0.5714285714285714</v>
      </c>
      <c r="G25" s="183"/>
      <c r="H25" s="184"/>
      <c r="I25" s="182">
        <v>3.0303030303030304E-2</v>
      </c>
      <c r="J25" s="183">
        <v>0</v>
      </c>
      <c r="K25" s="183">
        <v>3.0303030303030304E-2</v>
      </c>
      <c r="L25" s="183">
        <v>0.93939393939393945</v>
      </c>
      <c r="M25" s="183"/>
      <c r="N25" s="184"/>
      <c r="O25" s="141"/>
    </row>
    <row r="26" spans="1:17" ht="12.75" customHeight="1" x14ac:dyDescent="0.2">
      <c r="A26" s="185" t="s">
        <v>41</v>
      </c>
      <c r="B26" s="233" t="s">
        <v>51</v>
      </c>
      <c r="C26" s="186">
        <v>3</v>
      </c>
      <c r="D26" s="187">
        <v>3</v>
      </c>
      <c r="E26" s="187">
        <v>6</v>
      </c>
      <c r="F26" s="187">
        <v>21</v>
      </c>
      <c r="G26" s="188">
        <v>0</v>
      </c>
      <c r="H26" s="189">
        <v>9</v>
      </c>
      <c r="I26" s="186">
        <v>1</v>
      </c>
      <c r="J26" s="187">
        <v>0</v>
      </c>
      <c r="K26" s="187">
        <v>1</v>
      </c>
      <c r="L26" s="187">
        <v>29</v>
      </c>
      <c r="M26" s="188">
        <v>0</v>
      </c>
      <c r="N26" s="189">
        <v>11</v>
      </c>
      <c r="O26" s="141" t="s">
        <v>196</v>
      </c>
      <c r="P26" s="141">
        <v>42</v>
      </c>
      <c r="Q26" s="141">
        <v>42</v>
      </c>
    </row>
    <row r="27" spans="1:17" ht="18" customHeight="1" x14ac:dyDescent="0.2">
      <c r="A27" s="185"/>
      <c r="B27" s="233"/>
      <c r="C27" s="190">
        <v>9.0909090909090912E-2</v>
      </c>
      <c r="D27" s="191">
        <v>9.0909090909090912E-2</v>
      </c>
      <c r="E27" s="191">
        <v>0.18181818181818182</v>
      </c>
      <c r="F27" s="191">
        <v>0.63636363636363635</v>
      </c>
      <c r="G27" s="191"/>
      <c r="H27" s="192"/>
      <c r="I27" s="193">
        <v>3.2258064516129031E-2</v>
      </c>
      <c r="J27" s="194">
        <v>0</v>
      </c>
      <c r="K27" s="194">
        <v>3.2258064516129031E-2</v>
      </c>
      <c r="L27" s="194">
        <v>0.93548387096774188</v>
      </c>
      <c r="M27" s="191"/>
      <c r="N27" s="192"/>
      <c r="O27" s="141"/>
    </row>
    <row r="28" spans="1:17" ht="12.75" customHeight="1" x14ac:dyDescent="0.2">
      <c r="A28" s="181" t="s">
        <v>42</v>
      </c>
      <c r="B28" s="231" t="s">
        <v>58</v>
      </c>
      <c r="C28" s="177">
        <v>3</v>
      </c>
      <c r="D28" s="178">
        <v>6</v>
      </c>
      <c r="E28" s="178">
        <v>11</v>
      </c>
      <c r="F28" s="178">
        <v>15</v>
      </c>
      <c r="G28" s="179">
        <v>0</v>
      </c>
      <c r="H28" s="180">
        <v>7</v>
      </c>
      <c r="I28" s="177">
        <v>1</v>
      </c>
      <c r="J28" s="178">
        <v>0</v>
      </c>
      <c r="K28" s="178">
        <v>1</v>
      </c>
      <c r="L28" s="178">
        <v>33</v>
      </c>
      <c r="M28" s="179">
        <v>0</v>
      </c>
      <c r="N28" s="180">
        <v>7</v>
      </c>
      <c r="O28" s="141" t="s">
        <v>197</v>
      </c>
      <c r="P28" s="141">
        <v>42</v>
      </c>
      <c r="Q28" s="141">
        <v>42</v>
      </c>
    </row>
    <row r="29" spans="1:17" ht="15.75" customHeight="1" x14ac:dyDescent="0.2">
      <c r="A29" s="181"/>
      <c r="B29" s="231"/>
      <c r="C29" s="195">
        <v>8.5714285714285715E-2</v>
      </c>
      <c r="D29" s="196">
        <v>0.17142857142857143</v>
      </c>
      <c r="E29" s="196">
        <v>0.31428571428571428</v>
      </c>
      <c r="F29" s="196">
        <v>0.42857142857142855</v>
      </c>
      <c r="G29" s="196"/>
      <c r="H29" s="197"/>
      <c r="I29" s="182">
        <v>2.8571428571428571E-2</v>
      </c>
      <c r="J29" s="183">
        <v>0</v>
      </c>
      <c r="K29" s="183">
        <v>2.8571428571428571E-2</v>
      </c>
      <c r="L29" s="183">
        <v>0.94285714285714284</v>
      </c>
      <c r="M29" s="196"/>
      <c r="N29" s="197"/>
      <c r="O29" s="141"/>
    </row>
    <row r="30" spans="1:17" ht="13.5" customHeight="1" x14ac:dyDescent="0.2">
      <c r="A30" s="185" t="s">
        <v>43</v>
      </c>
      <c r="B30" s="233" t="s">
        <v>59</v>
      </c>
      <c r="C30" s="186">
        <v>3</v>
      </c>
      <c r="D30" s="187">
        <v>2</v>
      </c>
      <c r="E30" s="187">
        <v>5</v>
      </c>
      <c r="F30" s="187">
        <v>18</v>
      </c>
      <c r="G30" s="188">
        <v>7</v>
      </c>
      <c r="H30" s="189">
        <v>7</v>
      </c>
      <c r="I30" s="186">
        <v>1</v>
      </c>
      <c r="J30" s="187">
        <v>1</v>
      </c>
      <c r="K30" s="187">
        <v>3</v>
      </c>
      <c r="L30" s="187">
        <v>22</v>
      </c>
      <c r="M30" s="188">
        <v>5</v>
      </c>
      <c r="N30" s="189">
        <v>10</v>
      </c>
      <c r="O30" s="141" t="s">
        <v>198</v>
      </c>
      <c r="P30" s="141">
        <v>42</v>
      </c>
      <c r="Q30" s="141">
        <v>42</v>
      </c>
    </row>
    <row r="31" spans="1:17" ht="13.5" customHeight="1" x14ac:dyDescent="0.2">
      <c r="A31" s="185"/>
      <c r="B31" s="233"/>
      <c r="C31" s="190">
        <v>0.10714285714285714</v>
      </c>
      <c r="D31" s="191">
        <v>7.1428571428571425E-2</v>
      </c>
      <c r="E31" s="191">
        <v>0.17857142857142858</v>
      </c>
      <c r="F31" s="191">
        <v>0.6428571428571429</v>
      </c>
      <c r="G31" s="191"/>
      <c r="H31" s="192"/>
      <c r="I31" s="193">
        <v>3.7037037037037035E-2</v>
      </c>
      <c r="J31" s="194">
        <v>3.7037037037037035E-2</v>
      </c>
      <c r="K31" s="194">
        <v>0.1111111111111111</v>
      </c>
      <c r="L31" s="194">
        <v>0.81481481481481477</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5</v>
      </c>
      <c r="E33" s="178">
        <v>8</v>
      </c>
      <c r="F33" s="178">
        <v>20</v>
      </c>
      <c r="G33" s="179">
        <v>0</v>
      </c>
      <c r="H33" s="180">
        <v>6</v>
      </c>
      <c r="I33" s="177">
        <v>1</v>
      </c>
      <c r="J33" s="178">
        <v>1</v>
      </c>
      <c r="K33" s="178">
        <v>1</v>
      </c>
      <c r="L33" s="178">
        <v>28</v>
      </c>
      <c r="M33" s="179">
        <v>0</v>
      </c>
      <c r="N33" s="180">
        <v>11</v>
      </c>
      <c r="O33" s="141" t="s">
        <v>199</v>
      </c>
      <c r="P33" s="141">
        <v>42</v>
      </c>
      <c r="Q33" s="141">
        <v>42</v>
      </c>
    </row>
    <row r="34" spans="1:17" ht="14.25" customHeight="1" x14ac:dyDescent="0.2">
      <c r="A34" s="181"/>
      <c r="B34" s="231"/>
      <c r="C34" s="195">
        <v>8.3333333333333329E-2</v>
      </c>
      <c r="D34" s="196">
        <v>0.1388888888888889</v>
      </c>
      <c r="E34" s="196">
        <v>0.22222222222222221</v>
      </c>
      <c r="F34" s="196">
        <v>0.55555555555555558</v>
      </c>
      <c r="G34" s="196"/>
      <c r="H34" s="197"/>
      <c r="I34" s="182">
        <v>3.2258064516129031E-2</v>
      </c>
      <c r="J34" s="183">
        <v>3.2258064516129031E-2</v>
      </c>
      <c r="K34" s="183">
        <v>3.2258064516129031E-2</v>
      </c>
      <c r="L34" s="183">
        <v>0.90322580645161288</v>
      </c>
      <c r="M34" s="196"/>
      <c r="N34" s="197"/>
      <c r="O34" s="141"/>
    </row>
    <row r="35" spans="1:17" ht="12.75" customHeight="1" x14ac:dyDescent="0.2">
      <c r="A35" s="185" t="s">
        <v>45</v>
      </c>
      <c r="B35" s="233" t="s">
        <v>52</v>
      </c>
      <c r="C35" s="186">
        <v>5</v>
      </c>
      <c r="D35" s="187">
        <v>2</v>
      </c>
      <c r="E35" s="187">
        <v>7</v>
      </c>
      <c r="F35" s="187">
        <v>9</v>
      </c>
      <c r="G35" s="188">
        <v>6</v>
      </c>
      <c r="H35" s="189">
        <v>13</v>
      </c>
      <c r="I35" s="186">
        <v>1</v>
      </c>
      <c r="J35" s="187">
        <v>0</v>
      </c>
      <c r="K35" s="187">
        <v>2</v>
      </c>
      <c r="L35" s="187">
        <v>23</v>
      </c>
      <c r="M35" s="188">
        <v>10</v>
      </c>
      <c r="N35" s="189">
        <v>6</v>
      </c>
      <c r="O35" s="141" t="s">
        <v>200</v>
      </c>
      <c r="P35" s="141">
        <v>42</v>
      </c>
      <c r="Q35" s="141">
        <v>42</v>
      </c>
    </row>
    <row r="36" spans="1:17" ht="15.75" customHeight="1" x14ac:dyDescent="0.2">
      <c r="A36" s="185"/>
      <c r="B36" s="233"/>
      <c r="C36" s="190">
        <v>0.21739130434782608</v>
      </c>
      <c r="D36" s="191">
        <v>8.6956521739130432E-2</v>
      </c>
      <c r="E36" s="191">
        <v>0.30434782608695654</v>
      </c>
      <c r="F36" s="191">
        <v>0.39130434782608697</v>
      </c>
      <c r="G36" s="191"/>
      <c r="H36" s="192"/>
      <c r="I36" s="193">
        <v>3.8461538461538464E-2</v>
      </c>
      <c r="J36" s="194">
        <v>0</v>
      </c>
      <c r="K36" s="194">
        <v>7.6923076923076927E-2</v>
      </c>
      <c r="L36" s="194">
        <v>0.88461538461538458</v>
      </c>
      <c r="M36" s="191"/>
      <c r="N36" s="192"/>
      <c r="O36" s="141"/>
    </row>
    <row r="37" spans="1:17" ht="12.75" customHeight="1" x14ac:dyDescent="0.2">
      <c r="A37" s="181" t="s">
        <v>46</v>
      </c>
      <c r="B37" s="231" t="s">
        <v>53</v>
      </c>
      <c r="C37" s="177">
        <v>1</v>
      </c>
      <c r="D37" s="178">
        <v>7</v>
      </c>
      <c r="E37" s="178">
        <v>8</v>
      </c>
      <c r="F37" s="178">
        <v>17</v>
      </c>
      <c r="G37" s="179">
        <v>1</v>
      </c>
      <c r="H37" s="180">
        <v>8</v>
      </c>
      <c r="I37" s="177">
        <v>1</v>
      </c>
      <c r="J37" s="178">
        <v>0</v>
      </c>
      <c r="K37" s="178">
        <v>3</v>
      </c>
      <c r="L37" s="178">
        <v>28</v>
      </c>
      <c r="M37" s="179">
        <v>0</v>
      </c>
      <c r="N37" s="180">
        <v>10</v>
      </c>
      <c r="O37" s="141" t="s">
        <v>201</v>
      </c>
      <c r="P37" s="141">
        <v>42</v>
      </c>
      <c r="Q37" s="141">
        <v>42</v>
      </c>
    </row>
    <row r="38" spans="1:17" ht="14.25" customHeight="1" x14ac:dyDescent="0.2">
      <c r="A38" s="181"/>
      <c r="B38" s="231"/>
      <c r="C38" s="195">
        <v>3.0303030303030304E-2</v>
      </c>
      <c r="D38" s="196">
        <v>0.21212121212121213</v>
      </c>
      <c r="E38" s="196">
        <v>0.24242424242424243</v>
      </c>
      <c r="F38" s="196">
        <v>0.51515151515151514</v>
      </c>
      <c r="G38" s="196"/>
      <c r="H38" s="197"/>
      <c r="I38" s="182">
        <v>3.125E-2</v>
      </c>
      <c r="J38" s="183">
        <v>0</v>
      </c>
      <c r="K38" s="183">
        <v>9.375E-2</v>
      </c>
      <c r="L38" s="183">
        <v>0.875</v>
      </c>
      <c r="M38" s="196"/>
      <c r="N38" s="197"/>
      <c r="O38" s="141"/>
    </row>
    <row r="39" spans="1:17" ht="12.75" customHeight="1" x14ac:dyDescent="0.2">
      <c r="A39" s="185" t="s">
        <v>47</v>
      </c>
      <c r="B39" s="233" t="s">
        <v>61</v>
      </c>
      <c r="C39" s="186">
        <v>2</v>
      </c>
      <c r="D39" s="187">
        <v>6</v>
      </c>
      <c r="E39" s="187">
        <v>6</v>
      </c>
      <c r="F39" s="187">
        <v>11</v>
      </c>
      <c r="G39" s="188">
        <v>6</v>
      </c>
      <c r="H39" s="189">
        <v>11</v>
      </c>
      <c r="I39" s="186">
        <v>1</v>
      </c>
      <c r="J39" s="187">
        <v>1</v>
      </c>
      <c r="K39" s="187">
        <v>2</v>
      </c>
      <c r="L39" s="187">
        <v>22</v>
      </c>
      <c r="M39" s="188">
        <v>8</v>
      </c>
      <c r="N39" s="189">
        <v>8</v>
      </c>
      <c r="O39" s="141" t="s">
        <v>202</v>
      </c>
      <c r="P39" s="141">
        <v>42</v>
      </c>
      <c r="Q39" s="141">
        <v>42</v>
      </c>
    </row>
    <row r="40" spans="1:17" ht="15" customHeight="1" x14ac:dyDescent="0.2">
      <c r="A40" s="185"/>
      <c r="B40" s="233"/>
      <c r="C40" s="190">
        <v>0.08</v>
      </c>
      <c r="D40" s="191">
        <v>0.24</v>
      </c>
      <c r="E40" s="191">
        <v>0.24</v>
      </c>
      <c r="F40" s="191">
        <v>0.44</v>
      </c>
      <c r="G40" s="191"/>
      <c r="H40" s="192"/>
      <c r="I40" s="193">
        <v>3.8461538461538464E-2</v>
      </c>
      <c r="J40" s="194">
        <v>3.8461538461538464E-2</v>
      </c>
      <c r="K40" s="194">
        <v>7.6923076923076927E-2</v>
      </c>
      <c r="L40" s="194">
        <v>0.84615384615384615</v>
      </c>
      <c r="M40" s="191"/>
      <c r="N40" s="192"/>
      <c r="O40" s="141"/>
    </row>
    <row r="41" spans="1:17" ht="12.75" customHeight="1" x14ac:dyDescent="0.2">
      <c r="A41" s="181" t="s">
        <v>48</v>
      </c>
      <c r="B41" s="231" t="s">
        <v>62</v>
      </c>
      <c r="C41" s="177">
        <v>4</v>
      </c>
      <c r="D41" s="178">
        <v>11</v>
      </c>
      <c r="E41" s="178">
        <v>8</v>
      </c>
      <c r="F41" s="178">
        <v>8</v>
      </c>
      <c r="G41" s="179">
        <v>0</v>
      </c>
      <c r="H41" s="180">
        <v>11</v>
      </c>
      <c r="I41" s="177">
        <v>0</v>
      </c>
      <c r="J41" s="178">
        <v>2</v>
      </c>
      <c r="K41" s="178">
        <v>2</v>
      </c>
      <c r="L41" s="178">
        <v>28</v>
      </c>
      <c r="M41" s="179">
        <v>0</v>
      </c>
      <c r="N41" s="180">
        <v>10</v>
      </c>
      <c r="O41" s="141" t="s">
        <v>203</v>
      </c>
      <c r="P41" s="141">
        <v>42</v>
      </c>
      <c r="Q41" s="141">
        <v>42</v>
      </c>
    </row>
    <row r="42" spans="1:17" x14ac:dyDescent="0.2">
      <c r="A42" s="201"/>
      <c r="B42" s="235"/>
      <c r="C42" s="202">
        <v>0.12903225806451613</v>
      </c>
      <c r="D42" s="203">
        <v>0.35483870967741937</v>
      </c>
      <c r="E42" s="203">
        <v>0.25806451612903225</v>
      </c>
      <c r="F42" s="203">
        <v>0.25806451612903225</v>
      </c>
      <c r="G42" s="203"/>
      <c r="H42" s="204"/>
      <c r="I42" s="205">
        <v>0</v>
      </c>
      <c r="J42" s="206">
        <v>6.25E-2</v>
      </c>
      <c r="K42" s="206">
        <v>6.25E-2</v>
      </c>
      <c r="L42" s="206">
        <v>0.875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2</v>
      </c>
      <c r="G48" s="210">
        <v>38</v>
      </c>
      <c r="H48" s="188">
        <v>1</v>
      </c>
      <c r="P48" s="141">
        <v>42</v>
      </c>
    </row>
    <row r="49" spans="1:16" x14ac:dyDescent="0.2">
      <c r="A49" s="92"/>
      <c r="C49" s="191">
        <v>2.4390243902439025E-2</v>
      </c>
      <c r="D49" s="191">
        <v>0</v>
      </c>
      <c r="E49" s="191">
        <v>0</v>
      </c>
      <c r="F49" s="191">
        <v>4.878048780487805E-2</v>
      </c>
      <c r="G49" s="191">
        <v>0.92682926829268297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8</v>
      </c>
      <c r="G54" s="210">
        <v>32</v>
      </c>
      <c r="H54" s="188">
        <v>1</v>
      </c>
      <c r="P54" s="141">
        <v>42</v>
      </c>
    </row>
    <row r="55" spans="1:16" x14ac:dyDescent="0.2">
      <c r="A55" s="92"/>
      <c r="C55" s="191">
        <v>0</v>
      </c>
      <c r="D55" s="191">
        <v>0</v>
      </c>
      <c r="E55" s="191">
        <v>2.4390243902439025E-2</v>
      </c>
      <c r="F55" s="191">
        <v>0.1951219512195122</v>
      </c>
      <c r="G55" s="191">
        <v>0.78048780487804881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37</v>
      </c>
      <c r="F60" s="210">
        <v>1</v>
      </c>
      <c r="G60" s="210"/>
      <c r="H60" s="188">
        <v>4</v>
      </c>
      <c r="P60" s="141">
        <v>42</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255</v>
      </c>
      <c r="C64" s="234"/>
      <c r="D64" s="234"/>
      <c r="E64" s="234"/>
      <c r="F64" s="234"/>
      <c r="G64" s="234"/>
      <c r="H64" s="234"/>
      <c r="I64" s="234"/>
      <c r="J64" s="234"/>
      <c r="K64" s="234"/>
      <c r="L64" s="234"/>
    </row>
    <row r="65" spans="2:12" ht="23.1" customHeight="1" x14ac:dyDescent="0.2">
      <c r="B65" s="234" t="s">
        <v>256</v>
      </c>
      <c r="C65" s="234"/>
      <c r="D65" s="234"/>
      <c r="E65" s="234"/>
      <c r="F65" s="234"/>
      <c r="G65" s="234"/>
      <c r="H65" s="234"/>
      <c r="I65" s="234"/>
      <c r="J65" s="234"/>
      <c r="K65" s="234"/>
      <c r="L65" s="234"/>
    </row>
    <row r="66" spans="2:12" ht="23.1" customHeight="1" x14ac:dyDescent="0.2">
      <c r="B66" s="234" t="s">
        <v>257</v>
      </c>
      <c r="C66" s="234"/>
      <c r="D66" s="234"/>
      <c r="E66" s="234"/>
      <c r="F66" s="234"/>
      <c r="G66" s="234"/>
      <c r="H66" s="234"/>
      <c r="I66" s="234"/>
      <c r="J66" s="234"/>
      <c r="K66" s="234"/>
      <c r="L66" s="234"/>
    </row>
    <row r="67" spans="2:12" ht="23.1" customHeight="1" x14ac:dyDescent="0.2">
      <c r="B67" s="234" t="s">
        <v>258</v>
      </c>
      <c r="C67" s="234"/>
      <c r="D67" s="234"/>
      <c r="E67" s="234"/>
      <c r="F67" s="234"/>
      <c r="G67" s="234"/>
      <c r="H67" s="234"/>
      <c r="I67" s="234"/>
      <c r="J67" s="234"/>
      <c r="K67" s="234"/>
      <c r="L67" s="234"/>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62E76-4544-493A-8E9D-511485451144}">
  <sheetPr codeName="Sheet8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209</v>
      </c>
      <c r="C3" s="144"/>
      <c r="D3" s="145"/>
      <c r="E3" s="146">
        <v>44489</v>
      </c>
      <c r="F3" s="145"/>
      <c r="G3" s="147"/>
      <c r="H3" s="147"/>
      <c r="I3" s="146" t="s">
        <v>162</v>
      </c>
      <c r="J3" s="147"/>
      <c r="K3" s="147"/>
      <c r="L3" s="147"/>
      <c r="M3" s="148">
        <v>21</v>
      </c>
      <c r="N3" s="149"/>
      <c r="O3" s="141"/>
    </row>
    <row r="4" spans="1:15" ht="9.75" customHeight="1" x14ac:dyDescent="0.2"/>
    <row r="5" spans="1:15" ht="17.25" customHeight="1" x14ac:dyDescent="0.2">
      <c r="A5" s="92" t="s">
        <v>13</v>
      </c>
      <c r="B5" s="93" t="s">
        <v>12</v>
      </c>
    </row>
    <row r="6" spans="1:15" x14ac:dyDescent="0.2">
      <c r="B6" s="150" t="s">
        <v>2</v>
      </c>
      <c r="C6" s="151">
        <v>5</v>
      </c>
      <c r="D6" s="152">
        <v>0.23809523809523808</v>
      </c>
      <c r="F6" s="153" t="s">
        <v>49</v>
      </c>
      <c r="J6" s="154" t="s">
        <v>193</v>
      </c>
    </row>
    <row r="7" spans="1:15" x14ac:dyDescent="0.2">
      <c r="B7" s="155" t="s">
        <v>3</v>
      </c>
      <c r="C7" s="94">
        <v>9</v>
      </c>
      <c r="D7" s="156">
        <v>0.42857142857142855</v>
      </c>
      <c r="F7" s="157" t="s">
        <v>28</v>
      </c>
      <c r="G7" s="158"/>
      <c r="H7" s="158">
        <v>1</v>
      </c>
      <c r="I7" s="152">
        <v>4.7619047619047616E-2</v>
      </c>
      <c r="K7" s="87" t="s">
        <v>210</v>
      </c>
    </row>
    <row r="8" spans="1:15" x14ac:dyDescent="0.2">
      <c r="B8" s="150" t="s">
        <v>5</v>
      </c>
      <c r="C8" s="151">
        <v>7</v>
      </c>
      <c r="D8" s="152">
        <v>0.33333333333333331</v>
      </c>
      <c r="F8" s="159" t="s">
        <v>0</v>
      </c>
      <c r="H8" s="87">
        <v>5</v>
      </c>
      <c r="I8" s="156">
        <v>0.23809523809523808</v>
      </c>
      <c r="K8" s="87" t="s">
        <v>211</v>
      </c>
    </row>
    <row r="9" spans="1:15" x14ac:dyDescent="0.2">
      <c r="B9" s="155" t="s">
        <v>6</v>
      </c>
      <c r="C9" s="94">
        <v>0</v>
      </c>
      <c r="D9" s="156">
        <v>0</v>
      </c>
      <c r="F9" s="157" t="s">
        <v>29</v>
      </c>
      <c r="G9" s="158"/>
      <c r="H9" s="158">
        <v>0</v>
      </c>
      <c r="I9" s="152">
        <v>0</v>
      </c>
    </row>
    <row r="10" spans="1:15" x14ac:dyDescent="0.2">
      <c r="B10" s="150" t="s">
        <v>4</v>
      </c>
      <c r="C10" s="151">
        <v>5</v>
      </c>
      <c r="D10" s="152">
        <v>0.23809523809523808</v>
      </c>
      <c r="F10" s="159" t="s">
        <v>30</v>
      </c>
      <c r="H10" s="87">
        <v>0</v>
      </c>
      <c r="I10" s="156">
        <v>0</v>
      </c>
    </row>
    <row r="11" spans="1:15" x14ac:dyDescent="0.2">
      <c r="B11" s="155" t="s">
        <v>23</v>
      </c>
      <c r="C11" s="94">
        <v>6</v>
      </c>
      <c r="D11" s="156">
        <v>0.2857142857142857</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9.5238095238095233E-2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5</v>
      </c>
      <c r="E24" s="178">
        <v>1</v>
      </c>
      <c r="F24" s="178">
        <v>6</v>
      </c>
      <c r="G24" s="179">
        <v>5</v>
      </c>
      <c r="H24" s="180">
        <v>1</v>
      </c>
      <c r="I24" s="177">
        <v>1</v>
      </c>
      <c r="J24" s="178">
        <v>1</v>
      </c>
      <c r="K24" s="178">
        <v>5</v>
      </c>
      <c r="L24" s="178">
        <v>10</v>
      </c>
      <c r="M24" s="179">
        <v>2</v>
      </c>
      <c r="N24" s="180">
        <v>2</v>
      </c>
      <c r="O24" s="141" t="s">
        <v>195</v>
      </c>
      <c r="P24" s="141">
        <v>21</v>
      </c>
      <c r="Q24" s="141">
        <v>21</v>
      </c>
    </row>
    <row r="25" spans="1:17" ht="18.75" customHeight="1" x14ac:dyDescent="0.2">
      <c r="A25" s="181"/>
      <c r="B25" s="231"/>
      <c r="C25" s="182">
        <v>0.2</v>
      </c>
      <c r="D25" s="183">
        <v>0.33333333333333331</v>
      </c>
      <c r="E25" s="183">
        <v>6.6666666666666666E-2</v>
      </c>
      <c r="F25" s="183">
        <v>0.4</v>
      </c>
      <c r="G25" s="183"/>
      <c r="H25" s="184"/>
      <c r="I25" s="182">
        <v>5.8823529411764705E-2</v>
      </c>
      <c r="J25" s="183">
        <v>5.8823529411764705E-2</v>
      </c>
      <c r="K25" s="183">
        <v>0.29411764705882354</v>
      </c>
      <c r="L25" s="183">
        <v>0.58823529411764708</v>
      </c>
      <c r="M25" s="183"/>
      <c r="N25" s="184"/>
      <c r="O25" s="141"/>
    </row>
    <row r="26" spans="1:17" ht="12.75" customHeight="1" x14ac:dyDescent="0.2">
      <c r="A26" s="185" t="s">
        <v>41</v>
      </c>
      <c r="B26" s="233" t="s">
        <v>51</v>
      </c>
      <c r="C26" s="186">
        <v>4</v>
      </c>
      <c r="D26" s="187">
        <v>2</v>
      </c>
      <c r="E26" s="187">
        <v>2</v>
      </c>
      <c r="F26" s="187">
        <v>7</v>
      </c>
      <c r="G26" s="188">
        <v>6</v>
      </c>
      <c r="H26" s="189">
        <v>0</v>
      </c>
      <c r="I26" s="186">
        <v>1</v>
      </c>
      <c r="J26" s="187">
        <v>1</v>
      </c>
      <c r="K26" s="187">
        <v>1</v>
      </c>
      <c r="L26" s="187">
        <v>13</v>
      </c>
      <c r="M26" s="188">
        <v>3</v>
      </c>
      <c r="N26" s="189">
        <v>2</v>
      </c>
      <c r="O26" s="141" t="s">
        <v>196</v>
      </c>
      <c r="P26" s="141">
        <v>21</v>
      </c>
      <c r="Q26" s="141">
        <v>21</v>
      </c>
    </row>
    <row r="27" spans="1:17" ht="18" customHeight="1" x14ac:dyDescent="0.2">
      <c r="A27" s="185"/>
      <c r="B27" s="233"/>
      <c r="C27" s="190">
        <v>0.26666666666666666</v>
      </c>
      <c r="D27" s="191">
        <v>0.13333333333333333</v>
      </c>
      <c r="E27" s="191">
        <v>0.13333333333333333</v>
      </c>
      <c r="F27" s="191">
        <v>0.46666666666666667</v>
      </c>
      <c r="G27" s="191"/>
      <c r="H27" s="192"/>
      <c r="I27" s="193">
        <v>6.25E-2</v>
      </c>
      <c r="J27" s="194">
        <v>6.25E-2</v>
      </c>
      <c r="K27" s="194">
        <v>6.25E-2</v>
      </c>
      <c r="L27" s="194">
        <v>0.8125</v>
      </c>
      <c r="M27" s="191"/>
      <c r="N27" s="192"/>
      <c r="O27" s="141"/>
    </row>
    <row r="28" spans="1:17" ht="12.75" customHeight="1" x14ac:dyDescent="0.2">
      <c r="A28" s="181" t="s">
        <v>42</v>
      </c>
      <c r="B28" s="231" t="s">
        <v>58</v>
      </c>
      <c r="C28" s="177">
        <v>5</v>
      </c>
      <c r="D28" s="178">
        <v>2</v>
      </c>
      <c r="E28" s="178">
        <v>3</v>
      </c>
      <c r="F28" s="178">
        <v>6</v>
      </c>
      <c r="G28" s="179">
        <v>5</v>
      </c>
      <c r="H28" s="180">
        <v>0</v>
      </c>
      <c r="I28" s="177">
        <v>1</v>
      </c>
      <c r="J28" s="178">
        <v>0</v>
      </c>
      <c r="K28" s="178">
        <v>3</v>
      </c>
      <c r="L28" s="178">
        <v>13</v>
      </c>
      <c r="M28" s="179">
        <v>2</v>
      </c>
      <c r="N28" s="180">
        <v>2</v>
      </c>
      <c r="O28" s="141" t="s">
        <v>197</v>
      </c>
      <c r="P28" s="141">
        <v>21</v>
      </c>
      <c r="Q28" s="141">
        <v>21</v>
      </c>
    </row>
    <row r="29" spans="1:17" ht="15.75" customHeight="1" x14ac:dyDescent="0.2">
      <c r="A29" s="181"/>
      <c r="B29" s="231"/>
      <c r="C29" s="195">
        <v>0.3125</v>
      </c>
      <c r="D29" s="196">
        <v>0.125</v>
      </c>
      <c r="E29" s="196">
        <v>0.1875</v>
      </c>
      <c r="F29" s="196">
        <v>0.375</v>
      </c>
      <c r="G29" s="196"/>
      <c r="H29" s="197"/>
      <c r="I29" s="182">
        <v>5.8823529411764705E-2</v>
      </c>
      <c r="J29" s="183">
        <v>0</v>
      </c>
      <c r="K29" s="183">
        <v>0.17647058823529413</v>
      </c>
      <c r="L29" s="183">
        <v>0.76470588235294112</v>
      </c>
      <c r="M29" s="196"/>
      <c r="N29" s="197"/>
      <c r="O29" s="141"/>
    </row>
    <row r="30" spans="1:17" ht="13.5" customHeight="1" x14ac:dyDescent="0.2">
      <c r="A30" s="185" t="s">
        <v>43</v>
      </c>
      <c r="B30" s="233" t="s">
        <v>59</v>
      </c>
      <c r="C30" s="186">
        <v>6</v>
      </c>
      <c r="D30" s="187">
        <v>1</v>
      </c>
      <c r="E30" s="187">
        <v>4</v>
      </c>
      <c r="F30" s="187">
        <v>6</v>
      </c>
      <c r="G30" s="188">
        <v>4</v>
      </c>
      <c r="H30" s="189">
        <v>0</v>
      </c>
      <c r="I30" s="186">
        <v>0</v>
      </c>
      <c r="J30" s="187">
        <v>2</v>
      </c>
      <c r="K30" s="187">
        <v>1</v>
      </c>
      <c r="L30" s="187">
        <v>14</v>
      </c>
      <c r="M30" s="188">
        <v>2</v>
      </c>
      <c r="N30" s="189">
        <v>2</v>
      </c>
      <c r="O30" s="141" t="s">
        <v>198</v>
      </c>
      <c r="P30" s="141">
        <v>21</v>
      </c>
      <c r="Q30" s="141">
        <v>21</v>
      </c>
    </row>
    <row r="31" spans="1:17" ht="13.5" customHeight="1" x14ac:dyDescent="0.2">
      <c r="A31" s="185"/>
      <c r="B31" s="233"/>
      <c r="C31" s="190">
        <v>0.35294117647058826</v>
      </c>
      <c r="D31" s="191">
        <v>5.8823529411764705E-2</v>
      </c>
      <c r="E31" s="191">
        <v>0.23529411764705882</v>
      </c>
      <c r="F31" s="191">
        <v>0.35294117647058826</v>
      </c>
      <c r="G31" s="191"/>
      <c r="H31" s="192"/>
      <c r="I31" s="193">
        <v>0</v>
      </c>
      <c r="J31" s="194">
        <v>0.11764705882352941</v>
      </c>
      <c r="K31" s="194">
        <v>5.8823529411764705E-2</v>
      </c>
      <c r="L31" s="194">
        <v>0.82352941176470584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6</v>
      </c>
      <c r="D33" s="178">
        <v>1</v>
      </c>
      <c r="E33" s="178">
        <v>2</v>
      </c>
      <c r="F33" s="178">
        <v>6</v>
      </c>
      <c r="G33" s="179">
        <v>6</v>
      </c>
      <c r="H33" s="180">
        <v>0</v>
      </c>
      <c r="I33" s="177">
        <v>1</v>
      </c>
      <c r="J33" s="178">
        <v>2</v>
      </c>
      <c r="K33" s="178">
        <v>2</v>
      </c>
      <c r="L33" s="178">
        <v>12</v>
      </c>
      <c r="M33" s="179">
        <v>2</v>
      </c>
      <c r="N33" s="180">
        <v>2</v>
      </c>
      <c r="O33" s="141" t="s">
        <v>199</v>
      </c>
      <c r="P33" s="141">
        <v>21</v>
      </c>
      <c r="Q33" s="141">
        <v>21</v>
      </c>
    </row>
    <row r="34" spans="1:17" ht="14.25" customHeight="1" x14ac:dyDescent="0.2">
      <c r="A34" s="181"/>
      <c r="B34" s="231"/>
      <c r="C34" s="195">
        <v>0.4</v>
      </c>
      <c r="D34" s="196">
        <v>6.6666666666666666E-2</v>
      </c>
      <c r="E34" s="196">
        <v>0.13333333333333333</v>
      </c>
      <c r="F34" s="196">
        <v>0.4</v>
      </c>
      <c r="G34" s="196"/>
      <c r="H34" s="197"/>
      <c r="I34" s="182">
        <v>5.8823529411764705E-2</v>
      </c>
      <c r="J34" s="183">
        <v>0.11764705882352941</v>
      </c>
      <c r="K34" s="183">
        <v>0.11764705882352941</v>
      </c>
      <c r="L34" s="183">
        <v>0.70588235294117652</v>
      </c>
      <c r="M34" s="196"/>
      <c r="N34" s="197"/>
      <c r="O34" s="141"/>
    </row>
    <row r="35" spans="1:17" ht="12.75" customHeight="1" x14ac:dyDescent="0.2">
      <c r="A35" s="185" t="s">
        <v>45</v>
      </c>
      <c r="B35" s="233" t="s">
        <v>52</v>
      </c>
      <c r="C35" s="186">
        <v>6</v>
      </c>
      <c r="D35" s="187">
        <v>1</v>
      </c>
      <c r="E35" s="187">
        <v>1</v>
      </c>
      <c r="F35" s="187">
        <v>7</v>
      </c>
      <c r="G35" s="188">
        <v>5</v>
      </c>
      <c r="H35" s="189">
        <v>1</v>
      </c>
      <c r="I35" s="186">
        <v>1</v>
      </c>
      <c r="J35" s="187">
        <v>1</v>
      </c>
      <c r="K35" s="187">
        <v>1</v>
      </c>
      <c r="L35" s="187">
        <v>13</v>
      </c>
      <c r="M35" s="188">
        <v>3</v>
      </c>
      <c r="N35" s="189">
        <v>2</v>
      </c>
      <c r="O35" s="141" t="s">
        <v>200</v>
      </c>
      <c r="P35" s="141">
        <v>21</v>
      </c>
      <c r="Q35" s="141">
        <v>21</v>
      </c>
    </row>
    <row r="36" spans="1:17" ht="15.75" customHeight="1" x14ac:dyDescent="0.2">
      <c r="A36" s="185"/>
      <c r="B36" s="233"/>
      <c r="C36" s="190">
        <v>0.4</v>
      </c>
      <c r="D36" s="191">
        <v>6.6666666666666666E-2</v>
      </c>
      <c r="E36" s="191">
        <v>6.6666666666666666E-2</v>
      </c>
      <c r="F36" s="191">
        <v>0.46666666666666667</v>
      </c>
      <c r="G36" s="191"/>
      <c r="H36" s="192"/>
      <c r="I36" s="193">
        <v>6.25E-2</v>
      </c>
      <c r="J36" s="194">
        <v>6.25E-2</v>
      </c>
      <c r="K36" s="194">
        <v>6.25E-2</v>
      </c>
      <c r="L36" s="194">
        <v>0.8125</v>
      </c>
      <c r="M36" s="191"/>
      <c r="N36" s="192"/>
      <c r="O36" s="141"/>
    </row>
    <row r="37" spans="1:17" ht="12.75" customHeight="1" x14ac:dyDescent="0.2">
      <c r="A37" s="181" t="s">
        <v>46</v>
      </c>
      <c r="B37" s="231" t="s">
        <v>53</v>
      </c>
      <c r="C37" s="177">
        <v>6</v>
      </c>
      <c r="D37" s="178">
        <v>1</v>
      </c>
      <c r="E37" s="178">
        <v>2</v>
      </c>
      <c r="F37" s="178">
        <v>6</v>
      </c>
      <c r="G37" s="179">
        <v>6</v>
      </c>
      <c r="H37" s="180">
        <v>0</v>
      </c>
      <c r="I37" s="177">
        <v>1</v>
      </c>
      <c r="J37" s="178">
        <v>1</v>
      </c>
      <c r="K37" s="178">
        <v>3</v>
      </c>
      <c r="L37" s="178">
        <v>11</v>
      </c>
      <c r="M37" s="179">
        <v>3</v>
      </c>
      <c r="N37" s="180">
        <v>2</v>
      </c>
      <c r="O37" s="141" t="s">
        <v>201</v>
      </c>
      <c r="P37" s="141">
        <v>21</v>
      </c>
      <c r="Q37" s="141">
        <v>21</v>
      </c>
    </row>
    <row r="38" spans="1:17" ht="14.25" customHeight="1" x14ac:dyDescent="0.2">
      <c r="A38" s="181"/>
      <c r="B38" s="231"/>
      <c r="C38" s="195">
        <v>0.4</v>
      </c>
      <c r="D38" s="196">
        <v>6.6666666666666666E-2</v>
      </c>
      <c r="E38" s="196">
        <v>0.13333333333333333</v>
      </c>
      <c r="F38" s="196">
        <v>0.4</v>
      </c>
      <c r="G38" s="196"/>
      <c r="H38" s="197"/>
      <c r="I38" s="182">
        <v>6.25E-2</v>
      </c>
      <c r="J38" s="183">
        <v>6.25E-2</v>
      </c>
      <c r="K38" s="183">
        <v>0.1875</v>
      </c>
      <c r="L38" s="183">
        <v>0.6875</v>
      </c>
      <c r="M38" s="196"/>
      <c r="N38" s="197"/>
      <c r="O38" s="141"/>
    </row>
    <row r="39" spans="1:17" ht="12.75" customHeight="1" x14ac:dyDescent="0.2">
      <c r="A39" s="185" t="s">
        <v>47</v>
      </c>
      <c r="B39" s="233" t="s">
        <v>61</v>
      </c>
      <c r="C39" s="186">
        <v>6</v>
      </c>
      <c r="D39" s="187">
        <v>2</v>
      </c>
      <c r="E39" s="187">
        <v>4</v>
      </c>
      <c r="F39" s="187">
        <v>3</v>
      </c>
      <c r="G39" s="188">
        <v>6</v>
      </c>
      <c r="H39" s="189">
        <v>0</v>
      </c>
      <c r="I39" s="186">
        <v>1</v>
      </c>
      <c r="J39" s="187">
        <v>1</v>
      </c>
      <c r="K39" s="187">
        <v>1</v>
      </c>
      <c r="L39" s="187">
        <v>13</v>
      </c>
      <c r="M39" s="188">
        <v>3</v>
      </c>
      <c r="N39" s="189">
        <v>2</v>
      </c>
      <c r="O39" s="141" t="s">
        <v>202</v>
      </c>
      <c r="P39" s="141">
        <v>21</v>
      </c>
      <c r="Q39" s="141">
        <v>21</v>
      </c>
    </row>
    <row r="40" spans="1:17" ht="15" customHeight="1" x14ac:dyDescent="0.2">
      <c r="A40" s="185"/>
      <c r="B40" s="233"/>
      <c r="C40" s="190">
        <v>0.4</v>
      </c>
      <c r="D40" s="191">
        <v>0.13333333333333333</v>
      </c>
      <c r="E40" s="191">
        <v>0.26666666666666666</v>
      </c>
      <c r="F40" s="191">
        <v>0.2</v>
      </c>
      <c r="G40" s="191"/>
      <c r="H40" s="192"/>
      <c r="I40" s="193">
        <v>6.25E-2</v>
      </c>
      <c r="J40" s="194">
        <v>6.25E-2</v>
      </c>
      <c r="K40" s="194">
        <v>6.25E-2</v>
      </c>
      <c r="L40" s="194">
        <v>0.8125</v>
      </c>
      <c r="M40" s="191"/>
      <c r="N40" s="192"/>
      <c r="O40" s="141"/>
    </row>
    <row r="41" spans="1:17" ht="12.75" customHeight="1" x14ac:dyDescent="0.2">
      <c r="A41" s="181" t="s">
        <v>48</v>
      </c>
      <c r="B41" s="231" t="s">
        <v>62</v>
      </c>
      <c r="C41" s="177">
        <v>8</v>
      </c>
      <c r="D41" s="178">
        <v>0</v>
      </c>
      <c r="E41" s="178">
        <v>3</v>
      </c>
      <c r="F41" s="178">
        <v>6</v>
      </c>
      <c r="G41" s="179">
        <v>4</v>
      </c>
      <c r="H41" s="180">
        <v>0</v>
      </c>
      <c r="I41" s="177">
        <v>1</v>
      </c>
      <c r="J41" s="178">
        <v>0</v>
      </c>
      <c r="K41" s="178">
        <v>3</v>
      </c>
      <c r="L41" s="178">
        <v>13</v>
      </c>
      <c r="M41" s="179">
        <v>2</v>
      </c>
      <c r="N41" s="180">
        <v>2</v>
      </c>
      <c r="O41" s="141" t="s">
        <v>203</v>
      </c>
      <c r="P41" s="141">
        <v>21</v>
      </c>
      <c r="Q41" s="141">
        <v>21</v>
      </c>
    </row>
    <row r="42" spans="1:17" x14ac:dyDescent="0.2">
      <c r="A42" s="201"/>
      <c r="B42" s="235"/>
      <c r="C42" s="202">
        <v>0.47058823529411764</v>
      </c>
      <c r="D42" s="203">
        <v>0</v>
      </c>
      <c r="E42" s="203">
        <v>0.17647058823529413</v>
      </c>
      <c r="F42" s="203">
        <v>0.35294117647058826</v>
      </c>
      <c r="G42" s="203"/>
      <c r="H42" s="204"/>
      <c r="I42" s="205">
        <v>5.8823529411764705E-2</v>
      </c>
      <c r="J42" s="206">
        <v>0</v>
      </c>
      <c r="K42" s="206">
        <v>0.17647058823529413</v>
      </c>
      <c r="L42" s="206">
        <v>0.76470588235294112</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8</v>
      </c>
      <c r="G48" s="210">
        <v>12</v>
      </c>
      <c r="H48" s="188">
        <v>0</v>
      </c>
      <c r="P48" s="141">
        <v>21</v>
      </c>
    </row>
    <row r="49" spans="1:16" x14ac:dyDescent="0.2">
      <c r="A49" s="92"/>
      <c r="C49" s="191">
        <v>4.7619047619047616E-2</v>
      </c>
      <c r="D49" s="191">
        <v>0</v>
      </c>
      <c r="E49" s="191">
        <v>0</v>
      </c>
      <c r="F49" s="191">
        <v>0.38095238095238093</v>
      </c>
      <c r="G49" s="191">
        <v>0.5714285714285714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1</v>
      </c>
      <c r="F54" s="210">
        <v>11</v>
      </c>
      <c r="G54" s="210">
        <v>8</v>
      </c>
      <c r="H54" s="188">
        <v>0</v>
      </c>
      <c r="P54" s="141">
        <v>21</v>
      </c>
    </row>
    <row r="55" spans="1:16" x14ac:dyDescent="0.2">
      <c r="A55" s="92"/>
      <c r="C55" s="191">
        <v>0</v>
      </c>
      <c r="D55" s="191">
        <v>4.7619047619047616E-2</v>
      </c>
      <c r="E55" s="191">
        <v>4.7619047619047616E-2</v>
      </c>
      <c r="F55" s="191">
        <v>0.52380952380952384</v>
      </c>
      <c r="G55" s="191">
        <v>0.38095238095238093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19</v>
      </c>
      <c r="F60" s="210">
        <v>1</v>
      </c>
      <c r="G60" s="210"/>
      <c r="H60" s="188">
        <v>1</v>
      </c>
      <c r="P60" s="141">
        <v>21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212</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5413-2F2D-4D1F-B55B-04835D446359}">
  <sheetPr codeName="Sheet2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360</v>
      </c>
      <c r="C3" s="144"/>
      <c r="D3" s="145"/>
      <c r="E3" s="146">
        <v>44271</v>
      </c>
      <c r="F3" s="145"/>
      <c r="G3" s="147"/>
      <c r="H3" s="147"/>
      <c r="I3" s="146" t="s">
        <v>86</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5</v>
      </c>
      <c r="D6" s="152">
        <v>0.45454545454545453</v>
      </c>
      <c r="F6" s="153" t="s">
        <v>49</v>
      </c>
      <c r="J6" s="154" t="s">
        <v>193</v>
      </c>
    </row>
    <row r="7" spans="1:15" x14ac:dyDescent="0.2">
      <c r="B7" s="155" t="s">
        <v>3</v>
      </c>
      <c r="C7" s="94">
        <v>4</v>
      </c>
      <c r="D7" s="156">
        <v>0.36363636363636365</v>
      </c>
      <c r="F7" s="157" t="s">
        <v>28</v>
      </c>
      <c r="G7" s="158"/>
      <c r="H7" s="158">
        <v>4</v>
      </c>
      <c r="I7" s="152">
        <v>0.36363636363636365</v>
      </c>
    </row>
    <row r="8" spans="1:15" x14ac:dyDescent="0.2">
      <c r="B8" s="150" t="s">
        <v>5</v>
      </c>
      <c r="C8" s="151">
        <v>3</v>
      </c>
      <c r="D8" s="152">
        <v>0.27272727272727271</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9.0909090909090912E-2</v>
      </c>
      <c r="F10" s="159" t="s">
        <v>30</v>
      </c>
      <c r="H10" s="87">
        <v>0</v>
      </c>
      <c r="I10" s="156">
        <v>0</v>
      </c>
    </row>
    <row r="11" spans="1:15" x14ac:dyDescent="0.2">
      <c r="B11" s="155" t="s">
        <v>23</v>
      </c>
      <c r="C11" s="94">
        <v>4</v>
      </c>
      <c r="D11" s="156">
        <v>0.36363636363636365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1</v>
      </c>
      <c r="F24" s="178">
        <v>8</v>
      </c>
      <c r="G24" s="179">
        <v>0</v>
      </c>
      <c r="H24" s="180">
        <v>1</v>
      </c>
      <c r="I24" s="177">
        <v>0</v>
      </c>
      <c r="J24" s="178">
        <v>1</v>
      </c>
      <c r="K24" s="178">
        <v>1</v>
      </c>
      <c r="L24" s="178">
        <v>8</v>
      </c>
      <c r="M24" s="179">
        <v>0</v>
      </c>
      <c r="N24" s="180">
        <v>1</v>
      </c>
      <c r="O24" s="141" t="s">
        <v>195</v>
      </c>
      <c r="P24" s="141">
        <v>11</v>
      </c>
      <c r="Q24" s="141">
        <v>11</v>
      </c>
    </row>
    <row r="25" spans="1:17" ht="18.75" customHeight="1" x14ac:dyDescent="0.2">
      <c r="A25" s="181"/>
      <c r="B25" s="231"/>
      <c r="C25" s="182">
        <v>0</v>
      </c>
      <c r="D25" s="183">
        <v>0.1</v>
      </c>
      <c r="E25" s="183">
        <v>0.1</v>
      </c>
      <c r="F25" s="183">
        <v>0.8</v>
      </c>
      <c r="G25" s="183"/>
      <c r="H25" s="184"/>
      <c r="I25" s="182">
        <v>0</v>
      </c>
      <c r="J25" s="183">
        <v>0.1</v>
      </c>
      <c r="K25" s="183">
        <v>0.1</v>
      </c>
      <c r="L25" s="183">
        <v>0.8</v>
      </c>
      <c r="M25" s="183"/>
      <c r="N25" s="184"/>
      <c r="O25" s="141"/>
    </row>
    <row r="26" spans="1:17" ht="12.75" customHeight="1" x14ac:dyDescent="0.2">
      <c r="A26" s="185" t="s">
        <v>41</v>
      </c>
      <c r="B26" s="233" t="s">
        <v>51</v>
      </c>
      <c r="C26" s="186">
        <v>0</v>
      </c>
      <c r="D26" s="187">
        <v>0</v>
      </c>
      <c r="E26" s="187">
        <v>1</v>
      </c>
      <c r="F26" s="187">
        <v>9</v>
      </c>
      <c r="G26" s="188">
        <v>0</v>
      </c>
      <c r="H26" s="189">
        <v>1</v>
      </c>
      <c r="I26" s="186">
        <v>0</v>
      </c>
      <c r="J26" s="187">
        <v>0</v>
      </c>
      <c r="K26" s="187">
        <v>1</v>
      </c>
      <c r="L26" s="187">
        <v>9</v>
      </c>
      <c r="M26" s="188">
        <v>0</v>
      </c>
      <c r="N26" s="189">
        <v>1</v>
      </c>
      <c r="O26" s="141" t="s">
        <v>196</v>
      </c>
      <c r="P26" s="141">
        <v>11</v>
      </c>
      <c r="Q26" s="141">
        <v>11</v>
      </c>
    </row>
    <row r="27" spans="1:17" ht="18" customHeight="1" x14ac:dyDescent="0.2">
      <c r="A27" s="185"/>
      <c r="B27" s="233"/>
      <c r="C27" s="190">
        <v>0</v>
      </c>
      <c r="D27" s="191">
        <v>0</v>
      </c>
      <c r="E27" s="191">
        <v>0.1</v>
      </c>
      <c r="F27" s="191">
        <v>0.9</v>
      </c>
      <c r="G27" s="191"/>
      <c r="H27" s="192"/>
      <c r="I27" s="193">
        <v>0</v>
      </c>
      <c r="J27" s="194">
        <v>0</v>
      </c>
      <c r="K27" s="194">
        <v>0.1</v>
      </c>
      <c r="L27" s="194">
        <v>0.9</v>
      </c>
      <c r="M27" s="191"/>
      <c r="N27" s="192"/>
      <c r="O27" s="141"/>
    </row>
    <row r="28" spans="1:17" ht="12.75" customHeight="1" x14ac:dyDescent="0.2">
      <c r="A28" s="181" t="s">
        <v>42</v>
      </c>
      <c r="B28" s="231" t="s">
        <v>58</v>
      </c>
      <c r="C28" s="177">
        <v>1</v>
      </c>
      <c r="D28" s="178">
        <v>1</v>
      </c>
      <c r="E28" s="178">
        <v>1</v>
      </c>
      <c r="F28" s="178">
        <v>7</v>
      </c>
      <c r="G28" s="179">
        <v>0</v>
      </c>
      <c r="H28" s="180">
        <v>1</v>
      </c>
      <c r="I28" s="177">
        <v>0</v>
      </c>
      <c r="J28" s="178">
        <v>1</v>
      </c>
      <c r="K28" s="178">
        <v>2</v>
      </c>
      <c r="L28" s="178">
        <v>7</v>
      </c>
      <c r="M28" s="179">
        <v>0</v>
      </c>
      <c r="N28" s="180">
        <v>1</v>
      </c>
      <c r="O28" s="141" t="s">
        <v>197</v>
      </c>
      <c r="P28" s="141">
        <v>11</v>
      </c>
      <c r="Q28" s="141">
        <v>11</v>
      </c>
    </row>
    <row r="29" spans="1:17" ht="15.75" customHeight="1" x14ac:dyDescent="0.2">
      <c r="A29" s="181"/>
      <c r="B29" s="231"/>
      <c r="C29" s="195">
        <v>0.1</v>
      </c>
      <c r="D29" s="196">
        <v>0.1</v>
      </c>
      <c r="E29" s="196">
        <v>0.1</v>
      </c>
      <c r="F29" s="196">
        <v>0.7</v>
      </c>
      <c r="G29" s="196"/>
      <c r="H29" s="197"/>
      <c r="I29" s="182">
        <v>0</v>
      </c>
      <c r="J29" s="183">
        <v>0.1</v>
      </c>
      <c r="K29" s="183">
        <v>0.2</v>
      </c>
      <c r="L29" s="183">
        <v>0.7</v>
      </c>
      <c r="M29" s="196"/>
      <c r="N29" s="197"/>
      <c r="O29" s="141"/>
    </row>
    <row r="30" spans="1:17" ht="13.5" customHeight="1" x14ac:dyDescent="0.2">
      <c r="A30" s="185" t="s">
        <v>43</v>
      </c>
      <c r="B30" s="233" t="s">
        <v>59</v>
      </c>
      <c r="C30" s="186">
        <v>0</v>
      </c>
      <c r="D30" s="187">
        <v>0</v>
      </c>
      <c r="E30" s="187">
        <v>1</v>
      </c>
      <c r="F30" s="187">
        <v>9</v>
      </c>
      <c r="G30" s="188">
        <v>0</v>
      </c>
      <c r="H30" s="189">
        <v>1</v>
      </c>
      <c r="I30" s="186">
        <v>0</v>
      </c>
      <c r="J30" s="187">
        <v>0</v>
      </c>
      <c r="K30" s="187">
        <v>1</v>
      </c>
      <c r="L30" s="187">
        <v>9</v>
      </c>
      <c r="M30" s="188">
        <v>0</v>
      </c>
      <c r="N30" s="189">
        <v>1</v>
      </c>
      <c r="O30" s="141" t="s">
        <v>198</v>
      </c>
      <c r="P30" s="141">
        <v>11</v>
      </c>
      <c r="Q30" s="141">
        <v>11</v>
      </c>
    </row>
    <row r="31" spans="1:17" ht="13.5" customHeight="1" x14ac:dyDescent="0.2">
      <c r="A31" s="185"/>
      <c r="B31" s="233"/>
      <c r="C31" s="190">
        <v>0</v>
      </c>
      <c r="D31" s="191">
        <v>0</v>
      </c>
      <c r="E31" s="191">
        <v>0.1</v>
      </c>
      <c r="F31" s="191">
        <v>0.9</v>
      </c>
      <c r="G31" s="191"/>
      <c r="H31" s="192"/>
      <c r="I31" s="193">
        <v>0</v>
      </c>
      <c r="J31" s="194">
        <v>0</v>
      </c>
      <c r="K31" s="194">
        <v>0.1</v>
      </c>
      <c r="L31" s="194">
        <v>0.9</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3</v>
      </c>
      <c r="F33" s="178">
        <v>6</v>
      </c>
      <c r="G33" s="179">
        <v>0</v>
      </c>
      <c r="H33" s="180">
        <v>1</v>
      </c>
      <c r="I33" s="177">
        <v>0</v>
      </c>
      <c r="J33" s="178">
        <v>0</v>
      </c>
      <c r="K33" s="178">
        <v>3</v>
      </c>
      <c r="L33" s="178">
        <v>7</v>
      </c>
      <c r="M33" s="179">
        <v>0</v>
      </c>
      <c r="N33" s="180">
        <v>1</v>
      </c>
      <c r="O33" s="141" t="s">
        <v>199</v>
      </c>
      <c r="P33" s="141">
        <v>11</v>
      </c>
      <c r="Q33" s="141">
        <v>11</v>
      </c>
    </row>
    <row r="34" spans="1:17" ht="14.25" customHeight="1" x14ac:dyDescent="0.2">
      <c r="A34" s="181"/>
      <c r="B34" s="231"/>
      <c r="C34" s="195">
        <v>0</v>
      </c>
      <c r="D34" s="196">
        <v>0.1</v>
      </c>
      <c r="E34" s="196">
        <v>0.3</v>
      </c>
      <c r="F34" s="196">
        <v>0.6</v>
      </c>
      <c r="G34" s="196"/>
      <c r="H34" s="197"/>
      <c r="I34" s="182">
        <v>0</v>
      </c>
      <c r="J34" s="183">
        <v>0</v>
      </c>
      <c r="K34" s="183">
        <v>0.3</v>
      </c>
      <c r="L34" s="183">
        <v>0.7</v>
      </c>
      <c r="M34" s="196"/>
      <c r="N34" s="197"/>
      <c r="O34" s="141"/>
    </row>
    <row r="35" spans="1:17" ht="12.75" customHeight="1" x14ac:dyDescent="0.2">
      <c r="A35" s="185" t="s">
        <v>45</v>
      </c>
      <c r="B35" s="233" t="s">
        <v>52</v>
      </c>
      <c r="C35" s="186">
        <v>0</v>
      </c>
      <c r="D35" s="187">
        <v>0</v>
      </c>
      <c r="E35" s="187">
        <v>3</v>
      </c>
      <c r="F35" s="187">
        <v>6</v>
      </c>
      <c r="G35" s="188">
        <v>1</v>
      </c>
      <c r="H35" s="189">
        <v>1</v>
      </c>
      <c r="I35" s="186">
        <v>0</v>
      </c>
      <c r="J35" s="187">
        <v>0</v>
      </c>
      <c r="K35" s="187">
        <v>3</v>
      </c>
      <c r="L35" s="187">
        <v>6</v>
      </c>
      <c r="M35" s="188">
        <v>1</v>
      </c>
      <c r="N35" s="189">
        <v>1</v>
      </c>
      <c r="O35" s="141" t="s">
        <v>200</v>
      </c>
      <c r="P35" s="141">
        <v>11</v>
      </c>
      <c r="Q35" s="141">
        <v>11</v>
      </c>
    </row>
    <row r="36" spans="1:17" ht="15.75" customHeight="1" x14ac:dyDescent="0.2">
      <c r="A36" s="185"/>
      <c r="B36" s="233"/>
      <c r="C36" s="190">
        <v>0</v>
      </c>
      <c r="D36" s="191">
        <v>0</v>
      </c>
      <c r="E36" s="191">
        <v>0.33333333333333331</v>
      </c>
      <c r="F36" s="191">
        <v>0.66666666666666663</v>
      </c>
      <c r="G36" s="191"/>
      <c r="H36" s="192"/>
      <c r="I36" s="193">
        <v>0</v>
      </c>
      <c r="J36" s="194">
        <v>0</v>
      </c>
      <c r="K36" s="194">
        <v>0.33333333333333331</v>
      </c>
      <c r="L36" s="194">
        <v>0.66666666666666663</v>
      </c>
      <c r="M36" s="191"/>
      <c r="N36" s="192"/>
      <c r="O36" s="141"/>
    </row>
    <row r="37" spans="1:17" ht="12.75" customHeight="1" x14ac:dyDescent="0.2">
      <c r="A37" s="181" t="s">
        <v>46</v>
      </c>
      <c r="B37" s="231" t="s">
        <v>53</v>
      </c>
      <c r="C37" s="177">
        <v>0</v>
      </c>
      <c r="D37" s="178">
        <v>0</v>
      </c>
      <c r="E37" s="178">
        <v>3</v>
      </c>
      <c r="F37" s="178">
        <v>7</v>
      </c>
      <c r="G37" s="179">
        <v>0</v>
      </c>
      <c r="H37" s="180">
        <v>1</v>
      </c>
      <c r="I37" s="177">
        <v>0</v>
      </c>
      <c r="J37" s="178">
        <v>0</v>
      </c>
      <c r="K37" s="178">
        <v>3</v>
      </c>
      <c r="L37" s="178">
        <v>7</v>
      </c>
      <c r="M37" s="179">
        <v>0</v>
      </c>
      <c r="N37" s="180">
        <v>1</v>
      </c>
      <c r="O37" s="141" t="s">
        <v>201</v>
      </c>
      <c r="P37" s="141">
        <v>11</v>
      </c>
      <c r="Q37" s="141">
        <v>11</v>
      </c>
    </row>
    <row r="38" spans="1:17" ht="14.25" customHeight="1" x14ac:dyDescent="0.2">
      <c r="A38" s="181"/>
      <c r="B38" s="231"/>
      <c r="C38" s="195">
        <v>0</v>
      </c>
      <c r="D38" s="196">
        <v>0</v>
      </c>
      <c r="E38" s="196">
        <v>0.3</v>
      </c>
      <c r="F38" s="196">
        <v>0.7</v>
      </c>
      <c r="G38" s="196"/>
      <c r="H38" s="197"/>
      <c r="I38" s="182">
        <v>0</v>
      </c>
      <c r="J38" s="183">
        <v>0</v>
      </c>
      <c r="K38" s="183">
        <v>0.3</v>
      </c>
      <c r="L38" s="183">
        <v>0.7</v>
      </c>
      <c r="M38" s="196"/>
      <c r="N38" s="197"/>
      <c r="O38" s="141"/>
    </row>
    <row r="39" spans="1:17" ht="12.75" customHeight="1" x14ac:dyDescent="0.2">
      <c r="A39" s="185" t="s">
        <v>47</v>
      </c>
      <c r="B39" s="233" t="s">
        <v>61</v>
      </c>
      <c r="C39" s="186">
        <v>0</v>
      </c>
      <c r="D39" s="187">
        <v>0</v>
      </c>
      <c r="E39" s="187">
        <v>1</v>
      </c>
      <c r="F39" s="187">
        <v>6</v>
      </c>
      <c r="G39" s="188">
        <v>3</v>
      </c>
      <c r="H39" s="189">
        <v>1</v>
      </c>
      <c r="I39" s="186">
        <v>0</v>
      </c>
      <c r="J39" s="187">
        <v>0</v>
      </c>
      <c r="K39" s="187">
        <v>1</v>
      </c>
      <c r="L39" s="187">
        <v>6</v>
      </c>
      <c r="M39" s="188">
        <v>3</v>
      </c>
      <c r="N39" s="189">
        <v>1</v>
      </c>
      <c r="O39" s="141" t="s">
        <v>202</v>
      </c>
      <c r="P39" s="141">
        <v>11</v>
      </c>
      <c r="Q39" s="141">
        <v>11</v>
      </c>
    </row>
    <row r="40" spans="1:17" ht="15" customHeight="1" x14ac:dyDescent="0.2">
      <c r="A40" s="185"/>
      <c r="B40" s="233"/>
      <c r="C40" s="190">
        <v>0</v>
      </c>
      <c r="D40" s="191">
        <v>0</v>
      </c>
      <c r="E40" s="191">
        <v>0.14285714285714285</v>
      </c>
      <c r="F40" s="191">
        <v>0.8571428571428571</v>
      </c>
      <c r="G40" s="191"/>
      <c r="H40" s="192"/>
      <c r="I40" s="193">
        <v>0</v>
      </c>
      <c r="J40" s="194">
        <v>0</v>
      </c>
      <c r="K40" s="194">
        <v>0.14285714285714285</v>
      </c>
      <c r="L40" s="194">
        <v>0.8571428571428571</v>
      </c>
      <c r="M40" s="191"/>
      <c r="N40" s="192"/>
      <c r="O40" s="141"/>
    </row>
    <row r="41" spans="1:17" ht="12.75" customHeight="1" x14ac:dyDescent="0.2">
      <c r="A41" s="181" t="s">
        <v>48</v>
      </c>
      <c r="B41" s="231" t="s">
        <v>62</v>
      </c>
      <c r="C41" s="177">
        <v>0</v>
      </c>
      <c r="D41" s="178">
        <v>1</v>
      </c>
      <c r="E41" s="178">
        <v>1</v>
      </c>
      <c r="F41" s="178">
        <v>6</v>
      </c>
      <c r="G41" s="179">
        <v>2</v>
      </c>
      <c r="H41" s="180">
        <v>1</v>
      </c>
      <c r="I41" s="177">
        <v>0</v>
      </c>
      <c r="J41" s="178">
        <v>0</v>
      </c>
      <c r="K41" s="178">
        <v>2</v>
      </c>
      <c r="L41" s="178">
        <v>6</v>
      </c>
      <c r="M41" s="179">
        <v>2</v>
      </c>
      <c r="N41" s="180">
        <v>1</v>
      </c>
      <c r="O41" s="141" t="s">
        <v>203</v>
      </c>
      <c r="P41" s="141">
        <v>11</v>
      </c>
      <c r="Q41" s="141">
        <v>11</v>
      </c>
    </row>
    <row r="42" spans="1:17" x14ac:dyDescent="0.2">
      <c r="A42" s="201"/>
      <c r="B42" s="235"/>
      <c r="C42" s="202">
        <v>0</v>
      </c>
      <c r="D42" s="203">
        <v>0.125</v>
      </c>
      <c r="E42" s="203">
        <v>0.125</v>
      </c>
      <c r="F42" s="203">
        <v>0.75</v>
      </c>
      <c r="G42" s="203"/>
      <c r="H42" s="204"/>
      <c r="I42" s="205">
        <v>0</v>
      </c>
      <c r="J42" s="206">
        <v>0</v>
      </c>
      <c r="K42" s="206">
        <v>0.25</v>
      </c>
      <c r="L42" s="206">
        <v>0.75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7</v>
      </c>
      <c r="G48" s="210">
        <v>2</v>
      </c>
      <c r="H48" s="188">
        <v>1</v>
      </c>
      <c r="P48" s="141">
        <v>11</v>
      </c>
    </row>
    <row r="49" spans="1:16" x14ac:dyDescent="0.2">
      <c r="A49" s="92"/>
      <c r="C49" s="191">
        <v>0</v>
      </c>
      <c r="D49" s="191">
        <v>0</v>
      </c>
      <c r="E49" s="191">
        <v>0.1</v>
      </c>
      <c r="F49" s="191">
        <v>0.7</v>
      </c>
      <c r="G49" s="191">
        <v>0.2</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5</v>
      </c>
      <c r="F54" s="210">
        <v>3</v>
      </c>
      <c r="G54" s="210">
        <v>1</v>
      </c>
      <c r="H54" s="188">
        <v>1</v>
      </c>
      <c r="P54" s="141">
        <v>11</v>
      </c>
    </row>
    <row r="55" spans="1:16" x14ac:dyDescent="0.2">
      <c r="A55" s="92"/>
      <c r="C55" s="191">
        <v>0</v>
      </c>
      <c r="D55" s="191">
        <v>0.1</v>
      </c>
      <c r="E55" s="191">
        <v>0.5</v>
      </c>
      <c r="F55" s="191">
        <v>0.3</v>
      </c>
      <c r="G55" s="191">
        <v>0.1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1</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361</v>
      </c>
      <c r="C64" s="234"/>
      <c r="D64" s="234"/>
      <c r="E64" s="234"/>
      <c r="F64" s="234"/>
      <c r="G64" s="234"/>
      <c r="H64" s="234"/>
      <c r="I64" s="234"/>
      <c r="J64" s="234"/>
      <c r="K64" s="234"/>
      <c r="L64" s="234"/>
    </row>
    <row r="65" spans="2:12" ht="23.1" customHeight="1" x14ac:dyDescent="0.2">
      <c r="B65" s="234" t="s">
        <v>340</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61556-4C1F-4A4A-A944-A83F29388F14}">
  <sheetPr codeName="Sheet2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358</v>
      </c>
      <c r="C3" s="144"/>
      <c r="D3" s="145"/>
      <c r="E3" s="146">
        <v>44257</v>
      </c>
      <c r="F3" s="145"/>
      <c r="G3" s="147"/>
      <c r="H3" s="147"/>
      <c r="I3" s="146" t="s">
        <v>359</v>
      </c>
      <c r="J3" s="147"/>
      <c r="K3" s="147"/>
      <c r="L3" s="147"/>
      <c r="M3" s="148">
        <v>6</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3</v>
      </c>
      <c r="D7" s="156">
        <v>0.5</v>
      </c>
      <c r="F7" s="157" t="s">
        <v>28</v>
      </c>
      <c r="G7" s="158"/>
      <c r="H7" s="158">
        <v>2</v>
      </c>
      <c r="I7" s="152">
        <v>0.33333333333333331</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0.16666666666666666</v>
      </c>
      <c r="F10" s="159" t="s">
        <v>30</v>
      </c>
      <c r="H10" s="87">
        <v>0</v>
      </c>
      <c r="I10" s="156">
        <v>0</v>
      </c>
    </row>
    <row r="11" spans="1:15" x14ac:dyDescent="0.2">
      <c r="B11" s="155" t="s">
        <v>23</v>
      </c>
      <c r="C11" s="94">
        <v>2</v>
      </c>
      <c r="D11" s="156">
        <v>0.33333333333333331</v>
      </c>
      <c r="F11" s="157" t="s">
        <v>31</v>
      </c>
      <c r="G11" s="158"/>
      <c r="H11" s="158">
        <v>0</v>
      </c>
      <c r="I11" s="152">
        <v>0</v>
      </c>
    </row>
    <row r="12" spans="1:15" x14ac:dyDescent="0.2">
      <c r="B12" s="150" t="s">
        <v>26</v>
      </c>
      <c r="C12" s="151">
        <v>1</v>
      </c>
      <c r="D12" s="152">
        <v>0.16666666666666666</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3</v>
      </c>
      <c r="F24" s="178">
        <v>2</v>
      </c>
      <c r="G24" s="179">
        <v>0</v>
      </c>
      <c r="H24" s="180">
        <v>0</v>
      </c>
      <c r="I24" s="177">
        <v>0</v>
      </c>
      <c r="J24" s="178">
        <v>0</v>
      </c>
      <c r="K24" s="178">
        <v>0</v>
      </c>
      <c r="L24" s="178">
        <v>6</v>
      </c>
      <c r="M24" s="179">
        <v>0</v>
      </c>
      <c r="N24" s="180">
        <v>0</v>
      </c>
      <c r="O24" s="141" t="s">
        <v>195</v>
      </c>
      <c r="P24" s="141">
        <v>6</v>
      </c>
      <c r="Q24" s="141">
        <v>6</v>
      </c>
    </row>
    <row r="25" spans="1:17" ht="18.75" customHeight="1" x14ac:dyDescent="0.2">
      <c r="A25" s="181"/>
      <c r="B25" s="231"/>
      <c r="C25" s="182">
        <v>0.16666666666666666</v>
      </c>
      <c r="D25" s="183">
        <v>0</v>
      </c>
      <c r="E25" s="183">
        <v>0.5</v>
      </c>
      <c r="F25" s="183">
        <v>0.33333333333333331</v>
      </c>
      <c r="G25" s="183"/>
      <c r="H25" s="184"/>
      <c r="I25" s="182">
        <v>0</v>
      </c>
      <c r="J25" s="183">
        <v>0</v>
      </c>
      <c r="K25" s="183">
        <v>0</v>
      </c>
      <c r="L25" s="183">
        <v>1</v>
      </c>
      <c r="M25" s="183"/>
      <c r="N25" s="184"/>
      <c r="O25" s="141"/>
    </row>
    <row r="26" spans="1:17" ht="12.75" customHeight="1" x14ac:dyDescent="0.2">
      <c r="A26" s="185" t="s">
        <v>41</v>
      </c>
      <c r="B26" s="233" t="s">
        <v>51</v>
      </c>
      <c r="C26" s="186">
        <v>4</v>
      </c>
      <c r="D26" s="187">
        <v>1</v>
      </c>
      <c r="E26" s="187">
        <v>1</v>
      </c>
      <c r="F26" s="187">
        <v>0</v>
      </c>
      <c r="G26" s="188">
        <v>0</v>
      </c>
      <c r="H26" s="189">
        <v>0</v>
      </c>
      <c r="I26" s="186">
        <v>0</v>
      </c>
      <c r="J26" s="187">
        <v>0</v>
      </c>
      <c r="K26" s="187">
        <v>0</v>
      </c>
      <c r="L26" s="187">
        <v>6</v>
      </c>
      <c r="M26" s="188">
        <v>0</v>
      </c>
      <c r="N26" s="189">
        <v>0</v>
      </c>
      <c r="O26" s="141" t="s">
        <v>196</v>
      </c>
      <c r="P26" s="141">
        <v>6</v>
      </c>
      <c r="Q26" s="141">
        <v>6</v>
      </c>
    </row>
    <row r="27" spans="1:17" ht="18" customHeight="1" x14ac:dyDescent="0.2">
      <c r="A27" s="185"/>
      <c r="B27" s="233"/>
      <c r="C27" s="190">
        <v>0.66666666666666663</v>
      </c>
      <c r="D27" s="191">
        <v>0.16666666666666666</v>
      </c>
      <c r="E27" s="191">
        <v>0.16666666666666666</v>
      </c>
      <c r="F27" s="191">
        <v>0</v>
      </c>
      <c r="G27" s="191"/>
      <c r="H27" s="192"/>
      <c r="I27" s="193">
        <v>0</v>
      </c>
      <c r="J27" s="194">
        <v>0</v>
      </c>
      <c r="K27" s="194">
        <v>0</v>
      </c>
      <c r="L27" s="194">
        <v>1</v>
      </c>
      <c r="M27" s="191"/>
      <c r="N27" s="192"/>
      <c r="O27" s="141"/>
    </row>
    <row r="28" spans="1:17" ht="12.75" customHeight="1" x14ac:dyDescent="0.2">
      <c r="A28" s="181" t="s">
        <v>42</v>
      </c>
      <c r="B28" s="231" t="s">
        <v>58</v>
      </c>
      <c r="C28" s="177">
        <v>2</v>
      </c>
      <c r="D28" s="178">
        <v>0</v>
      </c>
      <c r="E28" s="178">
        <v>2</v>
      </c>
      <c r="F28" s="178">
        <v>2</v>
      </c>
      <c r="G28" s="179">
        <v>0</v>
      </c>
      <c r="H28" s="180">
        <v>0</v>
      </c>
      <c r="I28" s="177">
        <v>0</v>
      </c>
      <c r="J28" s="178">
        <v>0</v>
      </c>
      <c r="K28" s="178">
        <v>0</v>
      </c>
      <c r="L28" s="178">
        <v>6</v>
      </c>
      <c r="M28" s="179">
        <v>0</v>
      </c>
      <c r="N28" s="180">
        <v>0</v>
      </c>
      <c r="O28" s="141" t="s">
        <v>197</v>
      </c>
      <c r="P28" s="141">
        <v>6</v>
      </c>
      <c r="Q28" s="141">
        <v>6</v>
      </c>
    </row>
    <row r="29" spans="1:17" ht="15.75" customHeight="1" x14ac:dyDescent="0.2">
      <c r="A29" s="181"/>
      <c r="B29" s="231"/>
      <c r="C29" s="195">
        <v>0.33333333333333331</v>
      </c>
      <c r="D29" s="196">
        <v>0</v>
      </c>
      <c r="E29" s="196">
        <v>0.33333333333333331</v>
      </c>
      <c r="F29" s="196">
        <v>0.33333333333333331</v>
      </c>
      <c r="G29" s="196"/>
      <c r="H29" s="197"/>
      <c r="I29" s="182">
        <v>0</v>
      </c>
      <c r="J29" s="183">
        <v>0</v>
      </c>
      <c r="K29" s="183">
        <v>0</v>
      </c>
      <c r="L29" s="183">
        <v>1</v>
      </c>
      <c r="M29" s="196"/>
      <c r="N29" s="197"/>
      <c r="O29" s="141"/>
    </row>
    <row r="30" spans="1:17" ht="13.5" customHeight="1" x14ac:dyDescent="0.2">
      <c r="A30" s="185" t="s">
        <v>43</v>
      </c>
      <c r="B30" s="233" t="s">
        <v>59</v>
      </c>
      <c r="C30" s="186">
        <v>1</v>
      </c>
      <c r="D30" s="187">
        <v>1</v>
      </c>
      <c r="E30" s="187">
        <v>1</v>
      </c>
      <c r="F30" s="187">
        <v>3</v>
      </c>
      <c r="G30" s="188">
        <v>0</v>
      </c>
      <c r="H30" s="189">
        <v>0</v>
      </c>
      <c r="I30" s="186">
        <v>0</v>
      </c>
      <c r="J30" s="187">
        <v>0</v>
      </c>
      <c r="K30" s="187">
        <v>0</v>
      </c>
      <c r="L30" s="187">
        <v>6</v>
      </c>
      <c r="M30" s="188">
        <v>0</v>
      </c>
      <c r="N30" s="189">
        <v>0</v>
      </c>
      <c r="O30" s="141" t="s">
        <v>198</v>
      </c>
      <c r="P30" s="141">
        <v>6</v>
      </c>
      <c r="Q30" s="141">
        <v>6</v>
      </c>
    </row>
    <row r="31" spans="1:17" ht="13.5" customHeight="1" x14ac:dyDescent="0.2">
      <c r="A31" s="185"/>
      <c r="B31" s="233"/>
      <c r="C31" s="190">
        <v>0.16666666666666666</v>
      </c>
      <c r="D31" s="191">
        <v>0.16666666666666666</v>
      </c>
      <c r="E31" s="191">
        <v>0.16666666666666666</v>
      </c>
      <c r="F31" s="191">
        <v>0.5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1</v>
      </c>
      <c r="F33" s="178">
        <v>2</v>
      </c>
      <c r="G33" s="179">
        <v>0</v>
      </c>
      <c r="H33" s="180">
        <v>0</v>
      </c>
      <c r="I33" s="177">
        <v>0</v>
      </c>
      <c r="J33" s="178">
        <v>0</v>
      </c>
      <c r="K33" s="178">
        <v>1</v>
      </c>
      <c r="L33" s="178">
        <v>5</v>
      </c>
      <c r="M33" s="179">
        <v>0</v>
      </c>
      <c r="N33" s="180">
        <v>0</v>
      </c>
      <c r="O33" s="141" t="s">
        <v>199</v>
      </c>
      <c r="P33" s="141">
        <v>6</v>
      </c>
      <c r="Q33" s="141">
        <v>6</v>
      </c>
    </row>
    <row r="34" spans="1:17" ht="14.25" customHeight="1" x14ac:dyDescent="0.2">
      <c r="A34" s="181"/>
      <c r="B34" s="231"/>
      <c r="C34" s="195">
        <v>0.33333333333333331</v>
      </c>
      <c r="D34" s="196">
        <v>0.16666666666666666</v>
      </c>
      <c r="E34" s="196">
        <v>0.16666666666666666</v>
      </c>
      <c r="F34" s="196">
        <v>0.33333333333333331</v>
      </c>
      <c r="G34" s="196"/>
      <c r="H34" s="197"/>
      <c r="I34" s="182">
        <v>0</v>
      </c>
      <c r="J34" s="183">
        <v>0</v>
      </c>
      <c r="K34" s="183">
        <v>0.16666666666666666</v>
      </c>
      <c r="L34" s="183">
        <v>0.83333333333333337</v>
      </c>
      <c r="M34" s="196"/>
      <c r="N34" s="197"/>
      <c r="O34" s="141"/>
    </row>
    <row r="35" spans="1:17" ht="12.75" customHeight="1" x14ac:dyDescent="0.2">
      <c r="A35" s="185" t="s">
        <v>45</v>
      </c>
      <c r="B35" s="233" t="s">
        <v>52</v>
      </c>
      <c r="C35" s="186">
        <v>1</v>
      </c>
      <c r="D35" s="187">
        <v>0</v>
      </c>
      <c r="E35" s="187">
        <v>0</v>
      </c>
      <c r="F35" s="187">
        <v>5</v>
      </c>
      <c r="G35" s="188">
        <v>0</v>
      </c>
      <c r="H35" s="189">
        <v>0</v>
      </c>
      <c r="I35" s="186">
        <v>0</v>
      </c>
      <c r="J35" s="187">
        <v>0</v>
      </c>
      <c r="K35" s="187">
        <v>0</v>
      </c>
      <c r="L35" s="187">
        <v>6</v>
      </c>
      <c r="M35" s="188">
        <v>0</v>
      </c>
      <c r="N35" s="189">
        <v>0</v>
      </c>
      <c r="O35" s="141" t="s">
        <v>200</v>
      </c>
      <c r="P35" s="141">
        <v>6</v>
      </c>
      <c r="Q35" s="141">
        <v>6</v>
      </c>
    </row>
    <row r="36" spans="1:17" ht="15.75" customHeight="1" x14ac:dyDescent="0.2">
      <c r="A36" s="185"/>
      <c r="B36" s="233"/>
      <c r="C36" s="190">
        <v>0.16666666666666666</v>
      </c>
      <c r="D36" s="191">
        <v>0</v>
      </c>
      <c r="E36" s="191">
        <v>0</v>
      </c>
      <c r="F36" s="191">
        <v>0.83333333333333337</v>
      </c>
      <c r="G36" s="191"/>
      <c r="H36" s="192"/>
      <c r="I36" s="193">
        <v>0</v>
      </c>
      <c r="J36" s="194">
        <v>0</v>
      </c>
      <c r="K36" s="194">
        <v>0</v>
      </c>
      <c r="L36" s="194">
        <v>1</v>
      </c>
      <c r="M36" s="191"/>
      <c r="N36" s="192"/>
      <c r="O36" s="141"/>
    </row>
    <row r="37" spans="1:17" ht="12.75" customHeight="1" x14ac:dyDescent="0.2">
      <c r="A37" s="181" t="s">
        <v>46</v>
      </c>
      <c r="B37" s="231" t="s">
        <v>53</v>
      </c>
      <c r="C37" s="177">
        <v>1</v>
      </c>
      <c r="D37" s="178">
        <v>2</v>
      </c>
      <c r="E37" s="178">
        <v>2</v>
      </c>
      <c r="F37" s="178">
        <v>0</v>
      </c>
      <c r="G37" s="179">
        <v>1</v>
      </c>
      <c r="H37" s="180">
        <v>0</v>
      </c>
      <c r="I37" s="177">
        <v>0</v>
      </c>
      <c r="J37" s="178">
        <v>0</v>
      </c>
      <c r="K37" s="178">
        <v>0</v>
      </c>
      <c r="L37" s="178">
        <v>6</v>
      </c>
      <c r="M37" s="179">
        <v>0</v>
      </c>
      <c r="N37" s="180">
        <v>0</v>
      </c>
      <c r="O37" s="141" t="s">
        <v>201</v>
      </c>
      <c r="P37" s="141">
        <v>6</v>
      </c>
      <c r="Q37" s="141">
        <v>6</v>
      </c>
    </row>
    <row r="38" spans="1:17" ht="14.25" customHeight="1" x14ac:dyDescent="0.2">
      <c r="A38" s="181"/>
      <c r="B38" s="231"/>
      <c r="C38" s="195">
        <v>0.2</v>
      </c>
      <c r="D38" s="196">
        <v>0.4</v>
      </c>
      <c r="E38" s="196">
        <v>0.4</v>
      </c>
      <c r="F38" s="196">
        <v>0</v>
      </c>
      <c r="G38" s="196"/>
      <c r="H38" s="197"/>
      <c r="I38" s="182">
        <v>0</v>
      </c>
      <c r="J38" s="183">
        <v>0</v>
      </c>
      <c r="K38" s="183">
        <v>0</v>
      </c>
      <c r="L38" s="183">
        <v>1</v>
      </c>
      <c r="M38" s="196"/>
      <c r="N38" s="197"/>
      <c r="O38" s="141"/>
    </row>
    <row r="39" spans="1:17" ht="12.75" customHeight="1" x14ac:dyDescent="0.2">
      <c r="A39" s="185" t="s">
        <v>47</v>
      </c>
      <c r="B39" s="233" t="s">
        <v>61</v>
      </c>
      <c r="C39" s="186">
        <v>4</v>
      </c>
      <c r="D39" s="187">
        <v>1</v>
      </c>
      <c r="E39" s="187">
        <v>1</v>
      </c>
      <c r="F39" s="187">
        <v>0</v>
      </c>
      <c r="G39" s="188">
        <v>0</v>
      </c>
      <c r="H39" s="189">
        <v>0</v>
      </c>
      <c r="I39" s="186">
        <v>0</v>
      </c>
      <c r="J39" s="187">
        <v>0</v>
      </c>
      <c r="K39" s="187">
        <v>0</v>
      </c>
      <c r="L39" s="187">
        <v>6</v>
      </c>
      <c r="M39" s="188">
        <v>0</v>
      </c>
      <c r="N39" s="189">
        <v>0</v>
      </c>
      <c r="O39" s="141" t="s">
        <v>202</v>
      </c>
      <c r="P39" s="141">
        <v>6</v>
      </c>
      <c r="Q39" s="141">
        <v>6</v>
      </c>
    </row>
    <row r="40" spans="1:17" ht="15" customHeight="1" x14ac:dyDescent="0.2">
      <c r="A40" s="185"/>
      <c r="B40" s="233"/>
      <c r="C40" s="190">
        <v>0.66666666666666663</v>
      </c>
      <c r="D40" s="191">
        <v>0.16666666666666666</v>
      </c>
      <c r="E40" s="191">
        <v>0.16666666666666666</v>
      </c>
      <c r="F40" s="191">
        <v>0</v>
      </c>
      <c r="G40" s="191"/>
      <c r="H40" s="192"/>
      <c r="I40" s="193">
        <v>0</v>
      </c>
      <c r="J40" s="194">
        <v>0</v>
      </c>
      <c r="K40" s="194">
        <v>0</v>
      </c>
      <c r="L40" s="194">
        <v>1</v>
      </c>
      <c r="M40" s="191"/>
      <c r="N40" s="192"/>
      <c r="O40" s="141"/>
    </row>
    <row r="41" spans="1:17" ht="12.75" customHeight="1" x14ac:dyDescent="0.2">
      <c r="A41" s="181" t="s">
        <v>48</v>
      </c>
      <c r="B41" s="231" t="s">
        <v>62</v>
      </c>
      <c r="C41" s="177">
        <v>2</v>
      </c>
      <c r="D41" s="178">
        <v>2</v>
      </c>
      <c r="E41" s="178">
        <v>1</v>
      </c>
      <c r="F41" s="178">
        <v>0</v>
      </c>
      <c r="G41" s="179">
        <v>1</v>
      </c>
      <c r="H41" s="180">
        <v>0</v>
      </c>
      <c r="I41" s="177">
        <v>0</v>
      </c>
      <c r="J41" s="178">
        <v>0</v>
      </c>
      <c r="K41" s="178">
        <v>0</v>
      </c>
      <c r="L41" s="178">
        <v>6</v>
      </c>
      <c r="M41" s="179">
        <v>0</v>
      </c>
      <c r="N41" s="180">
        <v>0</v>
      </c>
      <c r="O41" s="141" t="s">
        <v>203</v>
      </c>
      <c r="P41" s="141">
        <v>6</v>
      </c>
      <c r="Q41" s="141">
        <v>6</v>
      </c>
    </row>
    <row r="42" spans="1:17" x14ac:dyDescent="0.2">
      <c r="A42" s="201"/>
      <c r="B42" s="235"/>
      <c r="C42" s="202">
        <v>0.4</v>
      </c>
      <c r="D42" s="203">
        <v>0.4</v>
      </c>
      <c r="E42" s="203">
        <v>0.2</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5</v>
      </c>
      <c r="H48" s="188">
        <v>0</v>
      </c>
      <c r="P48" s="141">
        <v>6</v>
      </c>
    </row>
    <row r="49" spans="1:16" x14ac:dyDescent="0.2">
      <c r="A49" s="92"/>
      <c r="C49" s="191">
        <v>0</v>
      </c>
      <c r="D49" s="191">
        <v>0</v>
      </c>
      <c r="E49" s="191">
        <v>0</v>
      </c>
      <c r="F49" s="191">
        <v>0.16666666666666666</v>
      </c>
      <c r="G49" s="191">
        <v>0.83333333333333337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2</v>
      </c>
      <c r="G54" s="210">
        <v>3</v>
      </c>
      <c r="H54" s="188">
        <v>0</v>
      </c>
      <c r="P54" s="141">
        <v>6</v>
      </c>
    </row>
    <row r="55" spans="1:16" x14ac:dyDescent="0.2">
      <c r="A55" s="92"/>
      <c r="C55" s="191">
        <v>0</v>
      </c>
      <c r="D55" s="191">
        <v>0</v>
      </c>
      <c r="E55" s="191">
        <v>0.16666666666666666</v>
      </c>
      <c r="F55" s="191">
        <v>0.33333333333333331</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6</v>
      </c>
      <c r="F60" s="210">
        <v>0</v>
      </c>
      <c r="G60" s="210"/>
      <c r="H60" s="188">
        <v>0</v>
      </c>
      <c r="P60" s="141">
        <v>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Z68"/>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20" ht="20.25" customHeight="1" x14ac:dyDescent="0.2">
      <c r="A1" s="2" t="s">
        <v>157</v>
      </c>
    </row>
    <row r="2" spans="1:20" ht="16.5" customHeight="1" x14ac:dyDescent="0.2">
      <c r="A2" s="17"/>
      <c r="B2" s="18"/>
      <c r="C2" s="18"/>
      <c r="D2" s="19"/>
      <c r="E2" s="20"/>
      <c r="F2" s="19"/>
      <c r="G2" s="21"/>
      <c r="H2" s="21"/>
      <c r="I2" s="21"/>
      <c r="J2" s="21"/>
      <c r="K2" s="20" t="s">
        <v>96</v>
      </c>
      <c r="L2" s="21"/>
      <c r="M2" s="20" t="s">
        <v>1</v>
      </c>
      <c r="N2" s="6"/>
      <c r="O2" s="1"/>
    </row>
    <row r="3" spans="1:20" ht="16.5" customHeight="1" x14ac:dyDescent="0.2">
      <c r="A3" s="22"/>
      <c r="B3" s="72"/>
      <c r="C3" s="23"/>
      <c r="D3" s="24"/>
      <c r="E3" s="26"/>
      <c r="F3" s="24"/>
      <c r="G3" s="12"/>
      <c r="H3" s="12"/>
      <c r="I3" s="12"/>
      <c r="J3" s="12"/>
      <c r="K3" s="96">
        <f>COUNTA(Start:End!I3)</f>
        <v>82</v>
      </c>
      <c r="L3" s="12"/>
      <c r="M3" s="25">
        <f>SUM(Start:End!M3)</f>
        <v>835</v>
      </c>
      <c r="N3" s="13"/>
      <c r="O3" s="1"/>
    </row>
    <row r="4" spans="1:20" ht="9.75" customHeight="1" x14ac:dyDescent="0.2"/>
    <row r="5" spans="1:20" ht="17.25" customHeight="1" x14ac:dyDescent="0.2">
      <c r="A5" s="5" t="s">
        <v>13</v>
      </c>
      <c r="B5" s="3" t="s">
        <v>12</v>
      </c>
    </row>
    <row r="6" spans="1:20" x14ac:dyDescent="0.2">
      <c r="B6" s="34" t="s">
        <v>2</v>
      </c>
      <c r="C6" s="35">
        <f>SUM(Start:End!C6)</f>
        <v>215</v>
      </c>
      <c r="D6" s="36">
        <f t="shared" ref="D6:D17" si="0">C6/$M$3</f>
        <v>0.25748502994011974</v>
      </c>
      <c r="F6" s="27" t="s">
        <v>49</v>
      </c>
      <c r="J6" s="84"/>
    </row>
    <row r="7" spans="1:20" x14ac:dyDescent="0.2">
      <c r="B7" s="14" t="s">
        <v>3</v>
      </c>
      <c r="C7" s="4">
        <f>SUM(Start:End!C7)</f>
        <v>354</v>
      </c>
      <c r="D7" s="16">
        <f t="shared" si="0"/>
        <v>0.42395209580838322</v>
      </c>
      <c r="F7" s="37" t="s">
        <v>28</v>
      </c>
      <c r="G7" s="38"/>
      <c r="H7" s="38">
        <f>SUM(Start:End!H7)</f>
        <v>54</v>
      </c>
      <c r="I7" s="36">
        <f t="shared" ref="I7:I13" si="1">H7/$M$3</f>
        <v>6.4670658682634732E-2</v>
      </c>
    </row>
    <row r="8" spans="1:20" x14ac:dyDescent="0.2">
      <c r="B8" s="34" t="s">
        <v>5</v>
      </c>
      <c r="C8" s="35">
        <f>SUM(Start:End!C8)</f>
        <v>109</v>
      </c>
      <c r="D8" s="36">
        <f t="shared" si="0"/>
        <v>0.13053892215568863</v>
      </c>
      <c r="F8" s="15" t="s">
        <v>0</v>
      </c>
      <c r="H8">
        <f>SUM(Start:End!H8)</f>
        <v>51</v>
      </c>
      <c r="I8" s="16">
        <f t="shared" si="1"/>
        <v>6.1077844311377243E-2</v>
      </c>
    </row>
    <row r="9" spans="1:20" x14ac:dyDescent="0.2">
      <c r="B9" s="14" t="s">
        <v>6</v>
      </c>
      <c r="C9" s="4">
        <f>SUM(Start:End!C9)</f>
        <v>32</v>
      </c>
      <c r="D9" s="16">
        <f t="shared" si="0"/>
        <v>3.8323353293413173E-2</v>
      </c>
      <c r="F9" s="37" t="s">
        <v>29</v>
      </c>
      <c r="G9" s="38"/>
      <c r="H9" s="38">
        <f>SUM(Start:End!H9)</f>
        <v>0</v>
      </c>
      <c r="I9" s="36">
        <f t="shared" si="1"/>
        <v>0</v>
      </c>
    </row>
    <row r="10" spans="1:20" x14ac:dyDescent="0.2">
      <c r="B10" s="34" t="s">
        <v>4</v>
      </c>
      <c r="C10" s="35">
        <f>SUM(Start:End!C10)</f>
        <v>57</v>
      </c>
      <c r="D10" s="36">
        <f t="shared" si="0"/>
        <v>6.8263473053892215E-2</v>
      </c>
      <c r="F10" s="15" t="s">
        <v>30</v>
      </c>
      <c r="H10">
        <f>SUM(Start:End!H10)</f>
        <v>2</v>
      </c>
      <c r="I10" s="16">
        <f t="shared" si="1"/>
        <v>2.3952095808383233E-3</v>
      </c>
    </row>
    <row r="11" spans="1:20" x14ac:dyDescent="0.2">
      <c r="B11" s="14" t="s">
        <v>23</v>
      </c>
      <c r="C11" s="4">
        <f>SUM(Start:End!C11)</f>
        <v>113</v>
      </c>
      <c r="D11" s="16">
        <f t="shared" si="0"/>
        <v>0.13532934131736526</v>
      </c>
      <c r="F11" s="37" t="s">
        <v>31</v>
      </c>
      <c r="G11" s="38"/>
      <c r="H11" s="38">
        <f>SUM(Start:End!H11)</f>
        <v>1</v>
      </c>
      <c r="I11" s="36">
        <f t="shared" si="1"/>
        <v>1.1976047904191617E-3</v>
      </c>
    </row>
    <row r="12" spans="1:20" x14ac:dyDescent="0.2">
      <c r="B12" s="34" t="s">
        <v>26</v>
      </c>
      <c r="C12" s="35">
        <f>SUM(Start:End!C12)</f>
        <v>59</v>
      </c>
      <c r="D12" s="36">
        <f t="shared" si="0"/>
        <v>7.0658682634730532E-2</v>
      </c>
      <c r="F12" s="15" t="s">
        <v>32</v>
      </c>
      <c r="H12">
        <f>SUM(Start:End!H12)</f>
        <v>0</v>
      </c>
      <c r="I12" s="16">
        <f t="shared" si="1"/>
        <v>0</v>
      </c>
    </row>
    <row r="13" spans="1:20" x14ac:dyDescent="0.2">
      <c r="B13" s="14" t="s">
        <v>24</v>
      </c>
      <c r="C13" s="4">
        <f>SUM(Start:End!C13)</f>
        <v>0</v>
      </c>
      <c r="D13" s="16">
        <f t="shared" si="0"/>
        <v>0</v>
      </c>
      <c r="F13" s="37" t="s">
        <v>33</v>
      </c>
      <c r="G13" s="38"/>
      <c r="H13" s="38">
        <f>SUM(Start:End!H13)</f>
        <v>1</v>
      </c>
      <c r="I13" s="36">
        <f t="shared" si="1"/>
        <v>1.1976047904191617E-3</v>
      </c>
    </row>
    <row r="14" spans="1:20" x14ac:dyDescent="0.2">
      <c r="B14" s="34" t="s">
        <v>27</v>
      </c>
      <c r="C14" s="35">
        <f>SUM(Start:End!C14)</f>
        <v>13</v>
      </c>
      <c r="D14" s="36">
        <f t="shared" si="0"/>
        <v>1.5568862275449102E-2</v>
      </c>
      <c r="F14" s="14"/>
    </row>
    <row r="15" spans="1:20" x14ac:dyDescent="0.2">
      <c r="B15" s="14" t="s">
        <v>22</v>
      </c>
      <c r="C15" s="4">
        <f>SUM(Start:End!C15)</f>
        <v>16</v>
      </c>
      <c r="D15" s="16">
        <f t="shared" si="0"/>
        <v>1.9161676646706587E-2</v>
      </c>
      <c r="F15" s="82"/>
      <c r="G15" s="7"/>
      <c r="H15" s="7"/>
      <c r="I15" s="7"/>
      <c r="J15" s="7"/>
      <c r="O15" s="7"/>
      <c r="P15" s="7"/>
      <c r="Q15" s="7"/>
      <c r="R15" s="7"/>
      <c r="S15" s="7"/>
      <c r="T15" s="7"/>
    </row>
    <row r="16" spans="1:20" x14ac:dyDescent="0.2">
      <c r="B16" s="34" t="s">
        <v>25</v>
      </c>
      <c r="C16" s="35">
        <f>SUM(Start:End!C16)</f>
        <v>14</v>
      </c>
      <c r="D16" s="36">
        <f t="shared" si="0"/>
        <v>1.6766467065868262E-2</v>
      </c>
      <c r="F16" s="83"/>
      <c r="G16" s="7"/>
      <c r="H16" s="7"/>
      <c r="I16" s="7"/>
      <c r="J16" s="7"/>
      <c r="O16" s="7"/>
      <c r="P16" s="7"/>
      <c r="Q16" s="7"/>
      <c r="R16" s="7"/>
      <c r="S16" s="7"/>
      <c r="T16" s="7"/>
    </row>
    <row r="17" spans="1:26" x14ac:dyDescent="0.2">
      <c r="B17" s="39" t="s">
        <v>7</v>
      </c>
      <c r="C17" s="40">
        <f>SUM(Start:End!C17)</f>
        <v>92</v>
      </c>
      <c r="D17" s="41">
        <f t="shared" si="0"/>
        <v>0.11017964071856287</v>
      </c>
      <c r="F17" s="82"/>
      <c r="G17" s="7"/>
      <c r="H17" s="7"/>
      <c r="I17" s="7"/>
      <c r="J17" s="7"/>
      <c r="O17" s="7"/>
      <c r="P17" s="7"/>
      <c r="Q17" s="7"/>
      <c r="R17" s="7"/>
      <c r="S17" s="7"/>
      <c r="T17" s="7"/>
    </row>
    <row r="18" spans="1:26" ht="10.5" customHeight="1" x14ac:dyDescent="0.2">
      <c r="C18" s="4"/>
      <c r="F18" s="82"/>
      <c r="G18" s="7"/>
      <c r="H18" s="7"/>
      <c r="I18" s="7"/>
      <c r="J18" s="7"/>
      <c r="O18" s="7"/>
      <c r="P18" s="7"/>
      <c r="Q18" s="7"/>
      <c r="R18" s="7"/>
      <c r="S18" s="7"/>
      <c r="T18" s="7"/>
    </row>
    <row r="19" spans="1:26" ht="17.25" customHeight="1" x14ac:dyDescent="0.2">
      <c r="A19" s="5" t="s">
        <v>39</v>
      </c>
      <c r="B19" s="220" t="s">
        <v>34</v>
      </c>
      <c r="C19" s="220"/>
      <c r="D19" s="220"/>
      <c r="E19" s="220"/>
      <c r="F19" s="220"/>
      <c r="G19" s="221"/>
      <c r="H19" s="221"/>
    </row>
    <row r="20" spans="1:26" ht="15" customHeight="1" x14ac:dyDescent="0.2">
      <c r="A20" s="5"/>
      <c r="B20" s="71"/>
      <c r="C20" s="28" t="s">
        <v>63</v>
      </c>
      <c r="D20" s="29"/>
      <c r="E20" s="29"/>
      <c r="F20" s="29"/>
      <c r="G20" s="30"/>
      <c r="H20" s="31"/>
      <c r="I20" s="28" t="s">
        <v>64</v>
      </c>
      <c r="J20" s="29"/>
      <c r="K20" s="29"/>
      <c r="L20" s="29"/>
      <c r="M20" s="30"/>
      <c r="N20" s="31"/>
      <c r="P20">
        <f>IF(MIN(P$24:Q$61)=MAX(P$24:Q$61),MIN(P$24:Q$61),"ERROR IN TOTALS")</f>
        <v>835</v>
      </c>
      <c r="U20" s="103" t="s">
        <v>122</v>
      </c>
      <c r="V20" s="21"/>
      <c r="W20" s="21"/>
      <c r="X20" s="21"/>
      <c r="Y20" s="21"/>
      <c r="Z20" s="6"/>
    </row>
    <row r="21" spans="1:26" ht="15" hidden="1" customHeight="1" x14ac:dyDescent="0.2">
      <c r="A21" s="5"/>
      <c r="B21" s="71"/>
      <c r="C21" s="32" t="s">
        <v>76</v>
      </c>
      <c r="D21" s="32" t="s">
        <v>76</v>
      </c>
      <c r="E21" s="32" t="s">
        <v>76</v>
      </c>
      <c r="F21" s="32" t="s">
        <v>76</v>
      </c>
      <c r="G21" s="32" t="s">
        <v>76</v>
      </c>
      <c r="H21" s="32" t="s">
        <v>76</v>
      </c>
      <c r="I21" s="32" t="s">
        <v>77</v>
      </c>
      <c r="J21" s="32" t="s">
        <v>77</v>
      </c>
      <c r="K21" s="32" t="s">
        <v>77</v>
      </c>
      <c r="L21" s="32" t="s">
        <v>77</v>
      </c>
      <c r="M21" s="32" t="s">
        <v>77</v>
      </c>
      <c r="N21" s="32" t="s">
        <v>77</v>
      </c>
      <c r="U21" s="104"/>
      <c r="V21" s="7"/>
      <c r="W21" s="7"/>
      <c r="X21" s="7"/>
      <c r="Y21" s="7"/>
      <c r="Z21" s="105"/>
    </row>
    <row r="22" spans="1:26" x14ac:dyDescent="0.2">
      <c r="A22" s="5"/>
      <c r="B22" s="71"/>
      <c r="C22" s="49" t="s">
        <v>79</v>
      </c>
      <c r="D22" s="50" t="s">
        <v>80</v>
      </c>
      <c r="E22" s="50" t="s">
        <v>17</v>
      </c>
      <c r="F22" s="51" t="s">
        <v>18</v>
      </c>
      <c r="G22" s="52" t="s">
        <v>78</v>
      </c>
      <c r="H22" s="33"/>
      <c r="I22" s="49" t="s">
        <v>79</v>
      </c>
      <c r="J22" s="50" t="s">
        <v>80</v>
      </c>
      <c r="K22" s="50" t="s">
        <v>17</v>
      </c>
      <c r="L22" s="51" t="s">
        <v>18</v>
      </c>
      <c r="M22" s="53" t="s">
        <v>78</v>
      </c>
      <c r="N22" s="33"/>
      <c r="U22" s="104"/>
      <c r="V22" s="7"/>
      <c r="W22" s="7"/>
      <c r="X22" s="7"/>
      <c r="Y22" s="7"/>
      <c r="Z22" s="105"/>
    </row>
    <row r="23" spans="1:26"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42" t="s">
        <v>81</v>
      </c>
      <c r="Q23" s="42" t="s">
        <v>82</v>
      </c>
      <c r="U23" s="54" t="s">
        <v>54</v>
      </c>
      <c r="V23" s="55" t="s">
        <v>123</v>
      </c>
      <c r="W23" s="55" t="s">
        <v>55</v>
      </c>
      <c r="X23" s="55" t="s">
        <v>56</v>
      </c>
      <c r="Y23" s="55" t="s">
        <v>21</v>
      </c>
      <c r="Z23" s="56" t="s">
        <v>65</v>
      </c>
    </row>
    <row r="24" spans="1:26" ht="18.75" customHeight="1" x14ac:dyDescent="0.2">
      <c r="A24" s="76" t="s">
        <v>40</v>
      </c>
      <c r="B24" s="222" t="s">
        <v>50</v>
      </c>
      <c r="C24" s="46">
        <f>SUM(Start:End!C24)</f>
        <v>98</v>
      </c>
      <c r="D24" s="47">
        <f>SUM(Start:End!D24)</f>
        <v>130</v>
      </c>
      <c r="E24" s="47">
        <f>SUM(Start:End!E24)</f>
        <v>149</v>
      </c>
      <c r="F24" s="47">
        <f>SUM(Start:End!F24)</f>
        <v>321</v>
      </c>
      <c r="G24" s="47">
        <f>SUM(Start:End!G24)</f>
        <v>93</v>
      </c>
      <c r="H24" s="48">
        <f>SUM(Start:End!H24)</f>
        <v>44</v>
      </c>
      <c r="I24" s="46">
        <f>SUM(Start:End!I24)</f>
        <v>8</v>
      </c>
      <c r="J24" s="47">
        <f>SUM(Start:End!J24)</f>
        <v>32</v>
      </c>
      <c r="K24" s="47">
        <f>SUM(Start:End!K24)</f>
        <v>85</v>
      </c>
      <c r="L24" s="47">
        <f>SUM(Start:End!L24)</f>
        <v>605</v>
      </c>
      <c r="M24" s="47">
        <f>SUM(Start:End!M24)</f>
        <v>37</v>
      </c>
      <c r="N24" s="48">
        <f>SUM(Start:End!N24)</f>
        <v>68</v>
      </c>
      <c r="O24" s="1" t="str">
        <f>LEFT(A$19,1)&amp;LEFT(A24,1)&amp;"_"</f>
        <v>2a_</v>
      </c>
      <c r="P24" s="1">
        <f>SUM(C24:H24)</f>
        <v>835</v>
      </c>
      <c r="Q24" s="1">
        <f>SUM(I24:N24)</f>
        <v>835</v>
      </c>
      <c r="S24" s="76" t="s">
        <v>40</v>
      </c>
      <c r="T24" s="222" t="s">
        <v>50</v>
      </c>
      <c r="U24" s="110"/>
      <c r="V24" s="111"/>
      <c r="W24" s="111"/>
      <c r="X24" s="111"/>
      <c r="Y24" s="111"/>
      <c r="Z24" s="112"/>
    </row>
    <row r="25" spans="1:26" ht="18.75" customHeight="1" x14ac:dyDescent="0.2">
      <c r="A25" s="77"/>
      <c r="B25" s="223"/>
      <c r="C25" s="58">
        <f t="shared" ref="C25:N25" si="2">C24/$M$3</f>
        <v>0.11736526946107785</v>
      </c>
      <c r="D25" s="59">
        <f t="shared" si="2"/>
        <v>0.15568862275449102</v>
      </c>
      <c r="E25" s="59">
        <f t="shared" si="2"/>
        <v>0.17844311377245509</v>
      </c>
      <c r="F25" s="59">
        <f t="shared" si="2"/>
        <v>0.3844311377245509</v>
      </c>
      <c r="G25" s="59">
        <f t="shared" si="2"/>
        <v>0.11137724550898204</v>
      </c>
      <c r="H25" s="60">
        <f t="shared" si="2"/>
        <v>5.2694610778443111E-2</v>
      </c>
      <c r="I25" s="58">
        <f t="shared" si="2"/>
        <v>9.5808383233532933E-3</v>
      </c>
      <c r="J25" s="59">
        <f t="shared" si="2"/>
        <v>3.8323353293413173E-2</v>
      </c>
      <c r="K25" s="59">
        <f t="shared" si="2"/>
        <v>0.10179640718562874</v>
      </c>
      <c r="L25" s="59">
        <f t="shared" si="2"/>
        <v>0.72455089820359286</v>
      </c>
      <c r="M25" s="59">
        <f t="shared" si="2"/>
        <v>4.431137724550898E-2</v>
      </c>
      <c r="N25" s="60">
        <f t="shared" si="2"/>
        <v>8.1437125748502995E-2</v>
      </c>
      <c r="O25" s="1"/>
      <c r="S25" s="77"/>
      <c r="T25" s="223"/>
      <c r="U25" s="106">
        <f t="shared" ref="U25:Z25" si="3">I25-C25</f>
        <v>-0.10778443113772455</v>
      </c>
      <c r="V25" s="107">
        <f t="shared" si="3"/>
        <v>-0.11736526946107785</v>
      </c>
      <c r="W25" s="107">
        <f t="shared" si="3"/>
        <v>-7.6646706586826346E-2</v>
      </c>
      <c r="X25" s="108">
        <f t="shared" si="3"/>
        <v>0.34011976047904197</v>
      </c>
      <c r="Y25" s="107">
        <f t="shared" si="3"/>
        <v>-6.706586826347305E-2</v>
      </c>
      <c r="Z25" s="109">
        <f t="shared" si="3"/>
        <v>2.8742514970059883E-2</v>
      </c>
    </row>
    <row r="26" spans="1:26" x14ac:dyDescent="0.2">
      <c r="A26" s="78" t="s">
        <v>41</v>
      </c>
      <c r="B26" s="224" t="s">
        <v>51</v>
      </c>
      <c r="C26" s="68">
        <f>SUM(Start:End!C26)</f>
        <v>124</v>
      </c>
      <c r="D26" s="69">
        <f>SUM(Start:End!D26)</f>
        <v>95</v>
      </c>
      <c r="E26" s="69">
        <f>SUM(Start:End!E26)</f>
        <v>116</v>
      </c>
      <c r="F26" s="69">
        <f>SUM(Start:End!F26)</f>
        <v>328</v>
      </c>
      <c r="G26" s="69">
        <f>SUM(Start:End!G26)</f>
        <v>118</v>
      </c>
      <c r="H26" s="70">
        <f>SUM(Start:End!H26)</f>
        <v>54</v>
      </c>
      <c r="I26" s="68">
        <f>SUM(Start:End!I26)</f>
        <v>11</v>
      </c>
      <c r="J26" s="69">
        <f>SUM(Start:End!J26)</f>
        <v>21</v>
      </c>
      <c r="K26" s="69">
        <f>SUM(Start:End!K26)</f>
        <v>64</v>
      </c>
      <c r="L26" s="69">
        <f>SUM(Start:End!L26)</f>
        <v>622</v>
      </c>
      <c r="M26" s="69">
        <f>SUM(Start:End!M26)</f>
        <v>44</v>
      </c>
      <c r="N26" s="70">
        <f>SUM(Start:End!N26)</f>
        <v>73</v>
      </c>
      <c r="O26" s="1" t="str">
        <f>LEFT(A$19,1)&amp;LEFT(A26,1)&amp;"_"</f>
        <v>2b_</v>
      </c>
      <c r="P26" s="1">
        <f>SUM(C26:H26)</f>
        <v>835</v>
      </c>
      <c r="Q26" s="1">
        <f>SUM(I26:N26)</f>
        <v>835</v>
      </c>
      <c r="S26" s="78" t="s">
        <v>41</v>
      </c>
      <c r="T26" s="224" t="s">
        <v>51</v>
      </c>
      <c r="U26" s="113"/>
      <c r="V26" s="114"/>
      <c r="W26" s="114"/>
      <c r="X26" s="114"/>
      <c r="Y26" s="114"/>
      <c r="Z26" s="115"/>
    </row>
    <row r="27" spans="1:26" ht="18" customHeight="1" x14ac:dyDescent="0.2">
      <c r="A27" s="78"/>
      <c r="B27" s="225"/>
      <c r="C27" s="61">
        <f t="shared" ref="C27:N27" si="4">C26/$M$3</f>
        <v>0.14850299401197606</v>
      </c>
      <c r="D27" s="62">
        <f t="shared" si="4"/>
        <v>0.11377245508982035</v>
      </c>
      <c r="E27" s="62">
        <f t="shared" si="4"/>
        <v>0.13892215568862276</v>
      </c>
      <c r="F27" s="62">
        <f t="shared" si="4"/>
        <v>0.39281437125748503</v>
      </c>
      <c r="G27" s="62">
        <f t="shared" si="4"/>
        <v>0.14131736526946106</v>
      </c>
      <c r="H27" s="63">
        <f t="shared" si="4"/>
        <v>6.4670658682634732E-2</v>
      </c>
      <c r="I27" s="61">
        <f t="shared" si="4"/>
        <v>1.3173652694610778E-2</v>
      </c>
      <c r="J27" s="62">
        <f t="shared" si="4"/>
        <v>2.5149700598802394E-2</v>
      </c>
      <c r="K27" s="62">
        <f t="shared" si="4"/>
        <v>7.6646706586826346E-2</v>
      </c>
      <c r="L27" s="62">
        <f t="shared" si="4"/>
        <v>0.74491017964071859</v>
      </c>
      <c r="M27" s="62">
        <f t="shared" si="4"/>
        <v>5.2694610778443111E-2</v>
      </c>
      <c r="N27" s="63">
        <f t="shared" si="4"/>
        <v>8.7425149700598809E-2</v>
      </c>
      <c r="O27" s="1"/>
      <c r="S27" s="78"/>
      <c r="T27" s="225"/>
      <c r="U27" s="116">
        <f t="shared" ref="U27:Z27" si="5">I27-C27</f>
        <v>-0.13532934131736529</v>
      </c>
      <c r="V27" s="117">
        <f t="shared" si="5"/>
        <v>-8.862275449101796E-2</v>
      </c>
      <c r="W27" s="117">
        <f t="shared" si="5"/>
        <v>-6.2275449101796415E-2</v>
      </c>
      <c r="X27" s="118">
        <f t="shared" si="5"/>
        <v>0.35209580838323357</v>
      </c>
      <c r="Y27" s="117">
        <f t="shared" si="5"/>
        <v>-8.8622754491017947E-2</v>
      </c>
      <c r="Z27" s="119">
        <f t="shared" si="5"/>
        <v>2.2754491017964076E-2</v>
      </c>
    </row>
    <row r="28" spans="1:26" x14ac:dyDescent="0.2">
      <c r="A28" s="77" t="s">
        <v>42</v>
      </c>
      <c r="B28" s="226" t="s">
        <v>58</v>
      </c>
      <c r="C28" s="46">
        <f>SUM(Start:End!C28)</f>
        <v>125</v>
      </c>
      <c r="D28" s="47">
        <f>SUM(Start:End!D28)</f>
        <v>95</v>
      </c>
      <c r="E28" s="47">
        <f>SUM(Start:End!E28)</f>
        <v>126</v>
      </c>
      <c r="F28" s="47">
        <f>SUM(Start:End!F28)</f>
        <v>315</v>
      </c>
      <c r="G28" s="47">
        <f>SUM(Start:End!G28)</f>
        <v>118</v>
      </c>
      <c r="H28" s="48">
        <f>SUM(Start:End!H28)</f>
        <v>56</v>
      </c>
      <c r="I28" s="46">
        <f>SUM(Start:End!I28)</f>
        <v>10</v>
      </c>
      <c r="J28" s="47">
        <f>SUM(Start:End!J28)</f>
        <v>22</v>
      </c>
      <c r="K28" s="47">
        <f>SUM(Start:End!K28)</f>
        <v>70</v>
      </c>
      <c r="L28" s="47">
        <f>SUM(Start:End!L28)</f>
        <v>597</v>
      </c>
      <c r="M28" s="47">
        <f>SUM(Start:End!M28)</f>
        <v>62</v>
      </c>
      <c r="N28" s="48">
        <f>SUM(Start:End!N28)</f>
        <v>74</v>
      </c>
      <c r="O28" s="1" t="str">
        <f>LEFT(A$19,1)&amp;LEFT(A28,1)&amp;"_"</f>
        <v>2c_</v>
      </c>
      <c r="P28" s="1">
        <f>SUM(C28:H28)</f>
        <v>835</v>
      </c>
      <c r="Q28" s="1">
        <f>SUM(I28:N28)</f>
        <v>835</v>
      </c>
      <c r="S28" s="77" t="s">
        <v>42</v>
      </c>
      <c r="T28" s="226" t="s">
        <v>58</v>
      </c>
      <c r="U28" s="110"/>
      <c r="V28" s="111"/>
      <c r="W28" s="111"/>
      <c r="X28" s="111"/>
      <c r="Y28" s="111"/>
      <c r="Z28" s="112"/>
    </row>
    <row r="29" spans="1:26" ht="15.75" customHeight="1" x14ac:dyDescent="0.2">
      <c r="A29" s="77"/>
      <c r="B29" s="223"/>
      <c r="C29" s="64">
        <f t="shared" ref="C29:N29" si="6">C28/$M$3</f>
        <v>0.1497005988023952</v>
      </c>
      <c r="D29" s="65">
        <f t="shared" si="6"/>
        <v>0.11377245508982035</v>
      </c>
      <c r="E29" s="65">
        <f t="shared" si="6"/>
        <v>0.15089820359281436</v>
      </c>
      <c r="F29" s="65">
        <f t="shared" si="6"/>
        <v>0.3772455089820359</v>
      </c>
      <c r="G29" s="65">
        <f t="shared" si="6"/>
        <v>0.14131736526946106</v>
      </c>
      <c r="H29" s="66">
        <f t="shared" si="6"/>
        <v>6.706586826347305E-2</v>
      </c>
      <c r="I29" s="64">
        <f t="shared" si="6"/>
        <v>1.1976047904191617E-2</v>
      </c>
      <c r="J29" s="65">
        <f t="shared" si="6"/>
        <v>2.6347305389221556E-2</v>
      </c>
      <c r="K29" s="65">
        <f t="shared" si="6"/>
        <v>8.3832335329341312E-2</v>
      </c>
      <c r="L29" s="65">
        <f t="shared" si="6"/>
        <v>0.71497005988023954</v>
      </c>
      <c r="M29" s="65">
        <f t="shared" si="6"/>
        <v>7.4251497005988029E-2</v>
      </c>
      <c r="N29" s="66">
        <f t="shared" si="6"/>
        <v>8.862275449101796E-2</v>
      </c>
      <c r="O29" s="1"/>
      <c r="S29" s="77"/>
      <c r="T29" s="223"/>
      <c r="U29" s="120">
        <f t="shared" ref="U29:Z29" si="7">I29-C29</f>
        <v>-0.13772455089820357</v>
      </c>
      <c r="V29" s="121">
        <f t="shared" si="7"/>
        <v>-8.7425149700598795E-2</v>
      </c>
      <c r="W29" s="121">
        <f t="shared" si="7"/>
        <v>-6.706586826347305E-2</v>
      </c>
      <c r="X29" s="122">
        <f t="shared" si="7"/>
        <v>0.33772455089820363</v>
      </c>
      <c r="Y29" s="121">
        <f t="shared" si="7"/>
        <v>-6.7065868263473036E-2</v>
      </c>
      <c r="Z29" s="123">
        <f t="shared" si="7"/>
        <v>2.1556886227544911E-2</v>
      </c>
    </row>
    <row r="30" spans="1:26" ht="13.5" customHeight="1" x14ac:dyDescent="0.2">
      <c r="A30" s="78" t="s">
        <v>43</v>
      </c>
      <c r="B30" s="224" t="s">
        <v>59</v>
      </c>
      <c r="C30" s="68">
        <f>SUM(Start:End!C30)</f>
        <v>79</v>
      </c>
      <c r="D30" s="69">
        <f>SUM(Start:End!D30)</f>
        <v>95</v>
      </c>
      <c r="E30" s="69">
        <f>SUM(Start:End!E30)</f>
        <v>131</v>
      </c>
      <c r="F30" s="69">
        <f>SUM(Start:End!F30)</f>
        <v>402</v>
      </c>
      <c r="G30" s="69">
        <f>SUM(Start:End!G30)</f>
        <v>75</v>
      </c>
      <c r="H30" s="70">
        <f>SUM(Start:End!H30)</f>
        <v>53</v>
      </c>
      <c r="I30" s="68">
        <f>SUM(Start:End!I30)</f>
        <v>9</v>
      </c>
      <c r="J30" s="69">
        <f>SUM(Start:End!J30)</f>
        <v>13</v>
      </c>
      <c r="K30" s="69">
        <f>SUM(Start:End!K30)</f>
        <v>54</v>
      </c>
      <c r="L30" s="69">
        <f>SUM(Start:End!L30)</f>
        <v>644</v>
      </c>
      <c r="M30" s="69">
        <f>SUM(Start:End!M30)</f>
        <v>44</v>
      </c>
      <c r="N30" s="70">
        <f>SUM(Start:End!N30)</f>
        <v>71</v>
      </c>
      <c r="O30" s="1" t="str">
        <f>LEFT(A$19,1)&amp;LEFT(A30,1)&amp;"_"</f>
        <v>2d_</v>
      </c>
      <c r="P30" s="1">
        <f>SUM(C30:H30)</f>
        <v>835</v>
      </c>
      <c r="Q30" s="1">
        <f>SUM(I30:N30)</f>
        <v>835</v>
      </c>
      <c r="S30" s="78" t="s">
        <v>43</v>
      </c>
      <c r="T30" s="224" t="s">
        <v>59</v>
      </c>
      <c r="U30" s="113"/>
      <c r="V30" s="114"/>
      <c r="W30" s="114"/>
      <c r="X30" s="114"/>
      <c r="Y30" s="114"/>
      <c r="Z30" s="115"/>
    </row>
    <row r="31" spans="1:26" ht="13.5" customHeight="1" x14ac:dyDescent="0.2">
      <c r="A31" s="78"/>
      <c r="B31" s="225"/>
      <c r="C31" s="61">
        <f t="shared" ref="C31:N31" si="8">C30/$M$3</f>
        <v>9.4610778443113774E-2</v>
      </c>
      <c r="D31" s="62">
        <f t="shared" si="8"/>
        <v>0.11377245508982035</v>
      </c>
      <c r="E31" s="62">
        <f t="shared" si="8"/>
        <v>0.15688622754491019</v>
      </c>
      <c r="F31" s="62">
        <f t="shared" si="8"/>
        <v>0.481437125748503</v>
      </c>
      <c r="G31" s="62">
        <f t="shared" si="8"/>
        <v>8.9820359281437126E-2</v>
      </c>
      <c r="H31" s="63">
        <f t="shared" si="8"/>
        <v>6.3473053892215567E-2</v>
      </c>
      <c r="I31" s="61">
        <f t="shared" si="8"/>
        <v>1.0778443113772455E-2</v>
      </c>
      <c r="J31" s="62">
        <f t="shared" si="8"/>
        <v>1.5568862275449102E-2</v>
      </c>
      <c r="K31" s="62">
        <f t="shared" si="8"/>
        <v>6.4670658682634732E-2</v>
      </c>
      <c r="L31" s="62">
        <f t="shared" si="8"/>
        <v>0.77125748502994007</v>
      </c>
      <c r="M31" s="62">
        <f t="shared" si="8"/>
        <v>5.2694610778443111E-2</v>
      </c>
      <c r="N31" s="63">
        <f t="shared" si="8"/>
        <v>8.5029940119760478E-2</v>
      </c>
      <c r="O31" s="1"/>
      <c r="S31" s="78"/>
      <c r="T31" s="225"/>
      <c r="U31" s="116">
        <f t="shared" ref="U31:Z31" si="9">I31-C31</f>
        <v>-8.3832335329341312E-2</v>
      </c>
      <c r="V31" s="117">
        <f t="shared" si="9"/>
        <v>-9.8203592814371257E-2</v>
      </c>
      <c r="W31" s="117">
        <f t="shared" si="9"/>
        <v>-9.2215568862275457E-2</v>
      </c>
      <c r="X31" s="118">
        <f t="shared" si="9"/>
        <v>0.28982035928143707</v>
      </c>
      <c r="Y31" s="117">
        <f t="shared" si="9"/>
        <v>-3.7125748502994015E-2</v>
      </c>
      <c r="Z31" s="119">
        <f t="shared" si="9"/>
        <v>2.1556886227544911E-2</v>
      </c>
    </row>
    <row r="32" spans="1:26" ht="26.25" customHeight="1" x14ac:dyDescent="0.2">
      <c r="A32" s="78"/>
      <c r="B32" s="225"/>
      <c r="C32" s="43"/>
      <c r="D32" s="44"/>
      <c r="E32" s="44"/>
      <c r="F32" s="44"/>
      <c r="G32" s="44"/>
      <c r="H32" s="45"/>
      <c r="I32" s="43"/>
      <c r="J32" s="44"/>
      <c r="K32" s="44"/>
      <c r="L32" s="44"/>
      <c r="M32" s="44"/>
      <c r="N32" s="45"/>
      <c r="O32" s="1"/>
      <c r="S32" s="78"/>
      <c r="T32" s="225"/>
      <c r="U32" s="124"/>
      <c r="V32" s="125"/>
      <c r="W32" s="125"/>
      <c r="X32" s="126"/>
      <c r="Y32" s="125"/>
      <c r="Z32" s="127"/>
    </row>
    <row r="33" spans="1:26" ht="12.75" customHeight="1" x14ac:dyDescent="0.2">
      <c r="A33" s="77" t="s">
        <v>44</v>
      </c>
      <c r="B33" s="226" t="s">
        <v>60</v>
      </c>
      <c r="C33" s="46">
        <f>SUM(Start:End!C33)</f>
        <v>103</v>
      </c>
      <c r="D33" s="47">
        <f>SUM(Start:End!D33)</f>
        <v>108</v>
      </c>
      <c r="E33" s="47">
        <f>SUM(Start:End!E33)</f>
        <v>132</v>
      </c>
      <c r="F33" s="47">
        <f>SUM(Start:End!F33)</f>
        <v>346</v>
      </c>
      <c r="G33" s="47">
        <f>SUM(Start:End!G33)</f>
        <v>100</v>
      </c>
      <c r="H33" s="48">
        <f>SUM(Start:End!H33)</f>
        <v>46</v>
      </c>
      <c r="I33" s="46">
        <f>SUM(Start:End!I33)</f>
        <v>11</v>
      </c>
      <c r="J33" s="47">
        <f>SUM(Start:End!J33)</f>
        <v>15</v>
      </c>
      <c r="K33" s="47">
        <f>SUM(Start:End!K33)</f>
        <v>65</v>
      </c>
      <c r="L33" s="47">
        <f>SUM(Start:End!L33)</f>
        <v>622</v>
      </c>
      <c r="M33" s="47">
        <f>SUM(Start:End!M33)</f>
        <v>52</v>
      </c>
      <c r="N33" s="48">
        <f>SUM(Start:End!N33)</f>
        <v>70</v>
      </c>
      <c r="O33" s="1" t="str">
        <f>LEFT(A$19,1)&amp;LEFT(A33,1)&amp;"_"</f>
        <v>2e_</v>
      </c>
      <c r="P33" s="1">
        <f>SUM(C33:H33)</f>
        <v>835</v>
      </c>
      <c r="Q33" s="1">
        <f>SUM(I33:N33)</f>
        <v>835</v>
      </c>
      <c r="S33" s="77" t="s">
        <v>44</v>
      </c>
      <c r="T33" s="226" t="s">
        <v>60</v>
      </c>
      <c r="U33" s="110"/>
      <c r="V33" s="111"/>
      <c r="W33" s="111"/>
      <c r="X33" s="111"/>
      <c r="Y33" s="111"/>
      <c r="Z33" s="112"/>
    </row>
    <row r="34" spans="1:26" ht="14.25" customHeight="1" x14ac:dyDescent="0.2">
      <c r="A34" s="77"/>
      <c r="B34" s="223"/>
      <c r="C34" s="64">
        <f t="shared" ref="C34:N34" si="10">C33/$M$3</f>
        <v>0.12335329341317365</v>
      </c>
      <c r="D34" s="65">
        <f t="shared" si="10"/>
        <v>0.12934131736526946</v>
      </c>
      <c r="E34" s="65">
        <f t="shared" si="10"/>
        <v>0.15808383233532936</v>
      </c>
      <c r="F34" s="65">
        <f t="shared" si="10"/>
        <v>0.41437125748502995</v>
      </c>
      <c r="G34" s="65">
        <f t="shared" si="10"/>
        <v>0.11976047904191617</v>
      </c>
      <c r="H34" s="66">
        <f t="shared" si="10"/>
        <v>5.5089820359281436E-2</v>
      </c>
      <c r="I34" s="64">
        <f t="shared" si="10"/>
        <v>1.3173652694610778E-2</v>
      </c>
      <c r="J34" s="65">
        <f t="shared" si="10"/>
        <v>1.7964071856287425E-2</v>
      </c>
      <c r="K34" s="65">
        <f t="shared" si="10"/>
        <v>7.7844311377245512E-2</v>
      </c>
      <c r="L34" s="65">
        <f t="shared" si="10"/>
        <v>0.74491017964071859</v>
      </c>
      <c r="M34" s="65">
        <f t="shared" si="10"/>
        <v>6.2275449101796408E-2</v>
      </c>
      <c r="N34" s="66">
        <f t="shared" si="10"/>
        <v>8.3832335329341312E-2</v>
      </c>
      <c r="O34" s="1"/>
      <c r="S34" s="77"/>
      <c r="T34" s="223"/>
      <c r="U34" s="120">
        <f t="shared" ref="U34:Z34" si="11">I34-C34</f>
        <v>-0.11017964071856287</v>
      </c>
      <c r="V34" s="121">
        <f t="shared" si="11"/>
        <v>-0.11137724550898204</v>
      </c>
      <c r="W34" s="121">
        <f t="shared" si="11"/>
        <v>-8.0239520958083843E-2</v>
      </c>
      <c r="X34" s="122">
        <f t="shared" si="11"/>
        <v>0.33053892215568864</v>
      </c>
      <c r="Y34" s="121">
        <f t="shared" si="11"/>
        <v>-5.748502994011976E-2</v>
      </c>
      <c r="Z34" s="123">
        <f t="shared" si="11"/>
        <v>2.8742514970059876E-2</v>
      </c>
    </row>
    <row r="35" spans="1:26" ht="12.75" customHeight="1" x14ac:dyDescent="0.2">
      <c r="A35" s="78" t="s">
        <v>45</v>
      </c>
      <c r="B35" s="224" t="s">
        <v>52</v>
      </c>
      <c r="C35" s="68">
        <f>SUM(Start:End!C35)</f>
        <v>63</v>
      </c>
      <c r="D35" s="69">
        <f>SUM(Start:End!D35)</f>
        <v>85</v>
      </c>
      <c r="E35" s="69">
        <f>SUM(Start:End!E35)</f>
        <v>129</v>
      </c>
      <c r="F35" s="69">
        <f>SUM(Start:End!F35)</f>
        <v>383</v>
      </c>
      <c r="G35" s="69">
        <f>SUM(Start:End!G35)</f>
        <v>117</v>
      </c>
      <c r="H35" s="70">
        <f>SUM(Start:End!H35)</f>
        <v>58</v>
      </c>
      <c r="I35" s="68">
        <f>SUM(Start:End!I35)</f>
        <v>7</v>
      </c>
      <c r="J35" s="69">
        <f>SUM(Start:End!J35)</f>
        <v>12</v>
      </c>
      <c r="K35" s="69">
        <f>SUM(Start:End!K35)</f>
        <v>48</v>
      </c>
      <c r="L35" s="69">
        <f>SUM(Start:End!L35)</f>
        <v>602</v>
      </c>
      <c r="M35" s="69">
        <f>SUM(Start:End!M35)</f>
        <v>97</v>
      </c>
      <c r="N35" s="70">
        <f>SUM(Start:End!N35)</f>
        <v>69</v>
      </c>
      <c r="O35" s="1" t="str">
        <f>LEFT(A$19,1)&amp;LEFT(A35,1)&amp;"_"</f>
        <v>2f_</v>
      </c>
      <c r="P35" s="1">
        <f>SUM(C35:H35)</f>
        <v>835</v>
      </c>
      <c r="Q35" s="1">
        <f>SUM(I35:N35)</f>
        <v>835</v>
      </c>
      <c r="S35" s="78" t="s">
        <v>45</v>
      </c>
      <c r="T35" s="224" t="s">
        <v>52</v>
      </c>
      <c r="U35" s="113"/>
      <c r="V35" s="114"/>
      <c r="W35" s="114"/>
      <c r="X35" s="114"/>
      <c r="Y35" s="114"/>
      <c r="Z35" s="115"/>
    </row>
    <row r="36" spans="1:26" ht="15.75" customHeight="1" x14ac:dyDescent="0.2">
      <c r="A36" s="78"/>
      <c r="B36" s="225"/>
      <c r="C36" s="61">
        <f>C35/$M$3</f>
        <v>7.5449101796407181E-2</v>
      </c>
      <c r="D36" s="62">
        <f t="shared" ref="D36:N36" si="12">D35/$M$3</f>
        <v>0.10179640718562874</v>
      </c>
      <c r="E36" s="62">
        <f t="shared" si="12"/>
        <v>0.15449101796407186</v>
      </c>
      <c r="F36" s="62">
        <f t="shared" si="12"/>
        <v>0.45868263473053894</v>
      </c>
      <c r="G36" s="62">
        <f t="shared" si="12"/>
        <v>0.14011976047904193</v>
      </c>
      <c r="H36" s="63">
        <f t="shared" si="12"/>
        <v>6.9461077844311381E-2</v>
      </c>
      <c r="I36" s="61">
        <f t="shared" si="12"/>
        <v>8.3832335329341312E-3</v>
      </c>
      <c r="J36" s="62">
        <f t="shared" si="12"/>
        <v>1.437125748502994E-2</v>
      </c>
      <c r="K36" s="62">
        <f t="shared" si="12"/>
        <v>5.748502994011976E-2</v>
      </c>
      <c r="L36" s="62">
        <f t="shared" si="12"/>
        <v>0.72095808383233528</v>
      </c>
      <c r="M36" s="62">
        <f t="shared" si="12"/>
        <v>0.11616766467065869</v>
      </c>
      <c r="N36" s="63">
        <f t="shared" si="12"/>
        <v>8.263473053892216E-2</v>
      </c>
      <c r="O36" s="1"/>
      <c r="S36" s="78"/>
      <c r="T36" s="225"/>
      <c r="U36" s="116">
        <f t="shared" ref="U36:Z36" si="13">I36-C36</f>
        <v>-6.706586826347305E-2</v>
      </c>
      <c r="V36" s="117">
        <f t="shared" si="13"/>
        <v>-8.7425149700598795E-2</v>
      </c>
      <c r="W36" s="117">
        <f t="shared" si="13"/>
        <v>-9.7005988023952106E-2</v>
      </c>
      <c r="X36" s="118">
        <f t="shared" si="13"/>
        <v>0.26227544910179634</v>
      </c>
      <c r="Y36" s="117">
        <f t="shared" si="13"/>
        <v>-2.3952095808383242E-2</v>
      </c>
      <c r="Z36" s="119">
        <f t="shared" si="13"/>
        <v>1.317365269461078E-2</v>
      </c>
    </row>
    <row r="37" spans="1:26" x14ac:dyDescent="0.2">
      <c r="A37" s="77" t="s">
        <v>46</v>
      </c>
      <c r="B37" s="226" t="s">
        <v>53</v>
      </c>
      <c r="C37" s="46">
        <f>SUM(Start:End!C37)</f>
        <v>102</v>
      </c>
      <c r="D37" s="47">
        <f>SUM(Start:End!D37)</f>
        <v>128</v>
      </c>
      <c r="E37" s="47">
        <f>SUM(Start:End!E37)</f>
        <v>152</v>
      </c>
      <c r="F37" s="47">
        <f>SUM(Start:End!F37)</f>
        <v>312</v>
      </c>
      <c r="G37" s="47">
        <f>SUM(Start:End!G37)</f>
        <v>90</v>
      </c>
      <c r="H37" s="48">
        <f>SUM(Start:End!H37)</f>
        <v>51</v>
      </c>
      <c r="I37" s="46">
        <f>SUM(Start:End!I37)</f>
        <v>8</v>
      </c>
      <c r="J37" s="47">
        <f>SUM(Start:End!J37)</f>
        <v>10</v>
      </c>
      <c r="K37" s="47">
        <f>SUM(Start:End!K37)</f>
        <v>72</v>
      </c>
      <c r="L37" s="47">
        <f>SUM(Start:End!L37)</f>
        <v>631</v>
      </c>
      <c r="M37" s="47">
        <f>SUM(Start:End!M37)</f>
        <v>37</v>
      </c>
      <c r="N37" s="48">
        <f>SUM(Start:End!N37)</f>
        <v>77</v>
      </c>
      <c r="O37" s="1" t="str">
        <f>LEFT(A$19,1)&amp;LEFT(A37,1)&amp;"_"</f>
        <v>2g_</v>
      </c>
      <c r="P37" s="1">
        <f>SUM(C37:H37)</f>
        <v>835</v>
      </c>
      <c r="Q37" s="1">
        <f>SUM(I37:N37)</f>
        <v>835</v>
      </c>
      <c r="S37" s="77" t="s">
        <v>46</v>
      </c>
      <c r="T37" s="226" t="s">
        <v>53</v>
      </c>
      <c r="U37" s="110"/>
      <c r="V37" s="111"/>
      <c r="W37" s="111"/>
      <c r="X37" s="111"/>
      <c r="Y37" s="111"/>
      <c r="Z37" s="112"/>
    </row>
    <row r="38" spans="1:26" ht="14.25" customHeight="1" x14ac:dyDescent="0.2">
      <c r="A38" s="77"/>
      <c r="B38" s="223"/>
      <c r="C38" s="64">
        <f t="shared" ref="C38:N38" si="14">C37/$M$3</f>
        <v>0.12215568862275449</v>
      </c>
      <c r="D38" s="65">
        <f t="shared" si="14"/>
        <v>0.15329341317365269</v>
      </c>
      <c r="E38" s="65">
        <f t="shared" si="14"/>
        <v>0.18203592814371258</v>
      </c>
      <c r="F38" s="65">
        <f t="shared" si="14"/>
        <v>0.37365269461077844</v>
      </c>
      <c r="G38" s="65">
        <f t="shared" si="14"/>
        <v>0.10778443113772455</v>
      </c>
      <c r="H38" s="66">
        <f t="shared" si="14"/>
        <v>6.1077844311377243E-2</v>
      </c>
      <c r="I38" s="64">
        <f t="shared" si="14"/>
        <v>9.5808383233532933E-3</v>
      </c>
      <c r="J38" s="65">
        <f t="shared" si="14"/>
        <v>1.1976047904191617E-2</v>
      </c>
      <c r="K38" s="65">
        <f t="shared" si="14"/>
        <v>8.6227544910179643E-2</v>
      </c>
      <c r="L38" s="65">
        <f t="shared" si="14"/>
        <v>0.755688622754491</v>
      </c>
      <c r="M38" s="65">
        <f t="shared" si="14"/>
        <v>4.431137724550898E-2</v>
      </c>
      <c r="N38" s="66">
        <f t="shared" si="14"/>
        <v>9.2215568862275443E-2</v>
      </c>
      <c r="O38" s="1"/>
      <c r="S38" s="77"/>
      <c r="T38" s="223"/>
      <c r="U38" s="120">
        <f t="shared" ref="U38:Z38" si="15">I38-C38</f>
        <v>-0.11257485029940119</v>
      </c>
      <c r="V38" s="121">
        <f t="shared" si="15"/>
        <v>-0.14131736526946106</v>
      </c>
      <c r="W38" s="121">
        <f t="shared" si="15"/>
        <v>-9.580838323353294E-2</v>
      </c>
      <c r="X38" s="122">
        <f t="shared" si="15"/>
        <v>0.38203592814371257</v>
      </c>
      <c r="Y38" s="121">
        <f t="shared" si="15"/>
        <v>-6.3473053892215581E-2</v>
      </c>
      <c r="Z38" s="123">
        <f t="shared" si="15"/>
        <v>3.1137724550898201E-2</v>
      </c>
    </row>
    <row r="39" spans="1:26" x14ac:dyDescent="0.2">
      <c r="A39" s="78" t="s">
        <v>47</v>
      </c>
      <c r="B39" s="224" t="s">
        <v>61</v>
      </c>
      <c r="C39" s="68">
        <f>SUM(Start:End!C39)</f>
        <v>111</v>
      </c>
      <c r="D39" s="69">
        <f>SUM(Start:End!D39)</f>
        <v>114</v>
      </c>
      <c r="E39" s="69">
        <f>SUM(Start:End!E39)</f>
        <v>139</v>
      </c>
      <c r="F39" s="69">
        <f>SUM(Start:End!F39)</f>
        <v>274</v>
      </c>
      <c r="G39" s="69">
        <f>SUM(Start:End!G39)</f>
        <v>142</v>
      </c>
      <c r="H39" s="70">
        <f>SUM(Start:End!H39)</f>
        <v>55</v>
      </c>
      <c r="I39" s="68">
        <f>SUM(Start:End!I39)</f>
        <v>16</v>
      </c>
      <c r="J39" s="69">
        <f>SUM(Start:End!J39)</f>
        <v>22</v>
      </c>
      <c r="K39" s="69">
        <f>SUM(Start:End!K39)</f>
        <v>79</v>
      </c>
      <c r="L39" s="69">
        <f>SUM(Start:End!L39)</f>
        <v>562</v>
      </c>
      <c r="M39" s="69">
        <f>SUM(Start:End!M39)</f>
        <v>91</v>
      </c>
      <c r="N39" s="70">
        <f>SUM(Start:End!N39)</f>
        <v>65</v>
      </c>
      <c r="O39" s="1" t="str">
        <f>LEFT(A$19,1)&amp;LEFT(A39,1)&amp;"_"</f>
        <v>2h_</v>
      </c>
      <c r="P39" s="1">
        <f>SUM(C39:H39)</f>
        <v>835</v>
      </c>
      <c r="Q39" s="1">
        <f>SUM(I39:N39)</f>
        <v>835</v>
      </c>
      <c r="S39" s="78" t="s">
        <v>47</v>
      </c>
      <c r="T39" s="224" t="s">
        <v>61</v>
      </c>
      <c r="U39" s="113"/>
      <c r="V39" s="114"/>
      <c r="W39" s="114"/>
      <c r="X39" s="114"/>
      <c r="Y39" s="114"/>
      <c r="Z39" s="115"/>
    </row>
    <row r="40" spans="1:26" ht="15" customHeight="1" x14ac:dyDescent="0.2">
      <c r="A40" s="78"/>
      <c r="B40" s="225"/>
      <c r="C40" s="61">
        <f t="shared" ref="C40:N40" si="16">C39/$M$3</f>
        <v>0.13293413173652693</v>
      </c>
      <c r="D40" s="62">
        <f t="shared" si="16"/>
        <v>0.13652694610778443</v>
      </c>
      <c r="E40" s="62">
        <f t="shared" si="16"/>
        <v>0.16646706586826349</v>
      </c>
      <c r="F40" s="62">
        <f t="shared" si="16"/>
        <v>0.32814371257485031</v>
      </c>
      <c r="G40" s="62">
        <f t="shared" si="16"/>
        <v>0.17005988023952096</v>
      </c>
      <c r="H40" s="63">
        <f t="shared" si="16"/>
        <v>6.5868263473053898E-2</v>
      </c>
      <c r="I40" s="61">
        <f t="shared" si="16"/>
        <v>1.9161676646706587E-2</v>
      </c>
      <c r="J40" s="62">
        <f t="shared" si="16"/>
        <v>2.6347305389221556E-2</v>
      </c>
      <c r="K40" s="62">
        <f t="shared" si="16"/>
        <v>9.4610778443113774E-2</v>
      </c>
      <c r="L40" s="62">
        <f t="shared" si="16"/>
        <v>0.67305389221556888</v>
      </c>
      <c r="M40" s="62">
        <f t="shared" si="16"/>
        <v>0.10898203592814371</v>
      </c>
      <c r="N40" s="63">
        <f t="shared" si="16"/>
        <v>7.7844311377245512E-2</v>
      </c>
      <c r="O40" s="1"/>
      <c r="S40" s="78"/>
      <c r="T40" s="225"/>
      <c r="U40" s="116">
        <f t="shared" ref="U40:Z40" si="17">I40-C40</f>
        <v>-0.11377245508982034</v>
      </c>
      <c r="V40" s="117">
        <f t="shared" si="17"/>
        <v>-0.11017964071856287</v>
      </c>
      <c r="W40" s="117">
        <f t="shared" si="17"/>
        <v>-7.1856287425149712E-2</v>
      </c>
      <c r="X40" s="118">
        <f t="shared" si="17"/>
        <v>0.34491017964071857</v>
      </c>
      <c r="Y40" s="117">
        <f t="shared" si="17"/>
        <v>-6.107784431137725E-2</v>
      </c>
      <c r="Z40" s="119">
        <f t="shared" si="17"/>
        <v>1.1976047904191614E-2</v>
      </c>
    </row>
    <row r="41" spans="1:26" x14ac:dyDescent="0.2">
      <c r="A41" s="77" t="s">
        <v>48</v>
      </c>
      <c r="B41" s="226" t="s">
        <v>62</v>
      </c>
      <c r="C41" s="46">
        <f>SUM(Start:End!C41)</f>
        <v>133</v>
      </c>
      <c r="D41" s="47">
        <f>SUM(Start:End!D41)</f>
        <v>142</v>
      </c>
      <c r="E41" s="47">
        <f>SUM(Start:End!E41)</f>
        <v>135</v>
      </c>
      <c r="F41" s="47">
        <f>SUM(Start:End!F41)</f>
        <v>273</v>
      </c>
      <c r="G41" s="47">
        <f>SUM(Start:End!G41)</f>
        <v>99</v>
      </c>
      <c r="H41" s="48">
        <f>SUM(Start:End!H41)</f>
        <v>53</v>
      </c>
      <c r="I41" s="46">
        <f>SUM(Start:End!I41)</f>
        <v>9</v>
      </c>
      <c r="J41" s="47">
        <f>SUM(Start:End!J41)</f>
        <v>18</v>
      </c>
      <c r="K41" s="47">
        <f>SUM(Start:End!K41)</f>
        <v>85</v>
      </c>
      <c r="L41" s="47">
        <f>SUM(Start:End!L41)</f>
        <v>618</v>
      </c>
      <c r="M41" s="47">
        <f>SUM(Start:End!M41)</f>
        <v>37</v>
      </c>
      <c r="N41" s="48">
        <f>SUM(Start:End!N41)</f>
        <v>68</v>
      </c>
      <c r="O41" s="1" t="str">
        <f>LEFT(A$19,1)&amp;LEFT(A41,1)&amp;"_"</f>
        <v>2i_</v>
      </c>
      <c r="P41" s="1">
        <f>SUM(C41:H41)</f>
        <v>835</v>
      </c>
      <c r="Q41" s="1">
        <f>SUM(I41:N41)</f>
        <v>835</v>
      </c>
      <c r="S41" s="77" t="s">
        <v>48</v>
      </c>
      <c r="T41" s="226" t="s">
        <v>62</v>
      </c>
      <c r="U41" s="110"/>
      <c r="V41" s="111"/>
      <c r="W41" s="111"/>
      <c r="X41" s="111"/>
      <c r="Y41" s="111"/>
      <c r="Z41" s="112"/>
    </row>
    <row r="42" spans="1:26" x14ac:dyDescent="0.2">
      <c r="A42" s="79"/>
      <c r="B42" s="227"/>
      <c r="C42" s="73">
        <f t="shared" ref="C42:N42" si="18">C41/$M$3</f>
        <v>0.15928143712574849</v>
      </c>
      <c r="D42" s="74">
        <f t="shared" si="18"/>
        <v>0.17005988023952096</v>
      </c>
      <c r="E42" s="74">
        <f t="shared" si="18"/>
        <v>0.16167664670658682</v>
      </c>
      <c r="F42" s="74">
        <f t="shared" si="18"/>
        <v>0.32694610778443112</v>
      </c>
      <c r="G42" s="74">
        <f t="shared" si="18"/>
        <v>0.118562874251497</v>
      </c>
      <c r="H42" s="75">
        <f t="shared" si="18"/>
        <v>6.3473053892215567E-2</v>
      </c>
      <c r="I42" s="73">
        <f t="shared" si="18"/>
        <v>1.0778443113772455E-2</v>
      </c>
      <c r="J42" s="74">
        <f t="shared" si="18"/>
        <v>2.1556886227544911E-2</v>
      </c>
      <c r="K42" s="74">
        <f t="shared" si="18"/>
        <v>0.10179640718562874</v>
      </c>
      <c r="L42" s="74">
        <f t="shared" si="18"/>
        <v>0.74011976047904193</v>
      </c>
      <c r="M42" s="74">
        <f t="shared" si="18"/>
        <v>4.431137724550898E-2</v>
      </c>
      <c r="N42" s="75">
        <f t="shared" si="18"/>
        <v>8.1437125748502995E-2</v>
      </c>
      <c r="O42" s="1"/>
      <c r="S42" s="79"/>
      <c r="T42" s="227"/>
      <c r="U42" s="128">
        <f t="shared" ref="U42:Z42" si="19">I42-C42</f>
        <v>-0.14850299401197603</v>
      </c>
      <c r="V42" s="129">
        <f t="shared" si="19"/>
        <v>-0.14850299401197603</v>
      </c>
      <c r="W42" s="129">
        <f t="shared" si="19"/>
        <v>-5.9880239520958084E-2</v>
      </c>
      <c r="X42" s="130">
        <f t="shared" si="19"/>
        <v>0.41317365269461082</v>
      </c>
      <c r="Y42" s="129">
        <f t="shared" si="19"/>
        <v>-7.4251497005988015E-2</v>
      </c>
      <c r="Z42" s="131">
        <f t="shared" si="19"/>
        <v>1.7964071856287428E-2</v>
      </c>
    </row>
    <row r="43" spans="1:26" x14ac:dyDescent="0.2">
      <c r="A43" s="5"/>
      <c r="C43" s="4"/>
      <c r="D43" s="4"/>
      <c r="E43" s="4"/>
      <c r="F43" s="4"/>
    </row>
    <row r="44" spans="1:26" x14ac:dyDescent="0.2">
      <c r="A44" s="5"/>
    </row>
    <row r="45" spans="1:26" ht="16.5" customHeight="1" x14ac:dyDescent="0.2">
      <c r="A45" s="5" t="s">
        <v>14</v>
      </c>
      <c r="B45" s="220" t="s">
        <v>36</v>
      </c>
      <c r="C45" s="220"/>
      <c r="D45" s="220"/>
      <c r="E45" s="220"/>
      <c r="F45" s="220"/>
      <c r="G45" s="221"/>
    </row>
    <row r="46" spans="1:26" x14ac:dyDescent="0.2">
      <c r="A46" s="5"/>
      <c r="B46" s="71"/>
      <c r="C46" s="57" t="s">
        <v>79</v>
      </c>
      <c r="D46" s="57" t="s">
        <v>80</v>
      </c>
      <c r="E46" s="57" t="s">
        <v>17</v>
      </c>
      <c r="F46" s="57" t="s">
        <v>18</v>
      </c>
      <c r="G46" s="57" t="s">
        <v>19</v>
      </c>
      <c r="H46" s="10"/>
    </row>
    <row r="47" spans="1:26" ht="24" x14ac:dyDescent="0.2">
      <c r="A47" s="5"/>
      <c r="C47" s="11" t="s">
        <v>66</v>
      </c>
      <c r="D47" s="11" t="s">
        <v>67</v>
      </c>
      <c r="E47" s="11" t="s">
        <v>68</v>
      </c>
      <c r="F47" s="11" t="s">
        <v>69</v>
      </c>
      <c r="G47" s="11" t="s">
        <v>70</v>
      </c>
      <c r="H47" s="11" t="s">
        <v>65</v>
      </c>
      <c r="I47" s="9"/>
      <c r="J47" s="9"/>
      <c r="P47" s="1"/>
    </row>
    <row r="48" spans="1:26" ht="17.25" customHeight="1" x14ac:dyDescent="0.2">
      <c r="A48" s="5"/>
      <c r="C48" s="81">
        <f>SUM(Start:End!C48)</f>
        <v>27</v>
      </c>
      <c r="D48" s="81">
        <f>SUM(Start:End!D48)</f>
        <v>5</v>
      </c>
      <c r="E48" s="81">
        <f>SUM(Start:End!E48)</f>
        <v>18</v>
      </c>
      <c r="F48" s="81">
        <f>SUM(Start:End!F48)</f>
        <v>221</v>
      </c>
      <c r="G48" s="81">
        <f>SUM(Start:End!G48)</f>
        <v>529</v>
      </c>
      <c r="H48" s="81">
        <f>SUM(Start:End!H48)</f>
        <v>35</v>
      </c>
      <c r="P48" s="1">
        <f>SUM(C48:H48)</f>
        <v>835</v>
      </c>
    </row>
    <row r="49" spans="1:16" x14ac:dyDescent="0.2">
      <c r="A49" s="5"/>
      <c r="C49" s="62">
        <f t="shared" ref="C49:H49" si="20">C48/$M$3</f>
        <v>3.2335329341317366E-2</v>
      </c>
      <c r="D49" s="62">
        <f t="shared" si="20"/>
        <v>5.9880239520958087E-3</v>
      </c>
      <c r="E49" s="62">
        <f t="shared" si="20"/>
        <v>2.1556886227544911E-2</v>
      </c>
      <c r="F49" s="62">
        <f t="shared" si="20"/>
        <v>0.26467065868263473</v>
      </c>
      <c r="G49" s="62">
        <f t="shared" si="20"/>
        <v>0.6335329341317365</v>
      </c>
      <c r="H49" s="62">
        <f t="shared" si="20"/>
        <v>4.1916167664670656E-2</v>
      </c>
    </row>
    <row r="50" spans="1:16" x14ac:dyDescent="0.2">
      <c r="A50" s="5"/>
      <c r="C50" s="4"/>
      <c r="D50" s="4"/>
    </row>
    <row r="51" spans="1:16" ht="42" customHeight="1" x14ac:dyDescent="0.2">
      <c r="A51" s="5" t="s">
        <v>15</v>
      </c>
      <c r="B51" s="220" t="s">
        <v>37</v>
      </c>
      <c r="C51" s="220"/>
      <c r="D51" s="220"/>
      <c r="E51" s="220"/>
      <c r="F51" s="220"/>
      <c r="G51" s="221"/>
      <c r="H51" s="221"/>
    </row>
    <row r="52" spans="1:16" x14ac:dyDescent="0.2">
      <c r="A52" s="5"/>
      <c r="B52" s="71"/>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f>SUM(Start:End!C54)</f>
        <v>2</v>
      </c>
      <c r="D54" s="81">
        <f>SUM(Start:End!D54)</f>
        <v>16</v>
      </c>
      <c r="E54" s="81">
        <f>SUM(Start:End!E54)</f>
        <v>83</v>
      </c>
      <c r="F54" s="81">
        <f>SUM(Start:End!F54)</f>
        <v>269</v>
      </c>
      <c r="G54" s="81">
        <f>SUM(Start:End!G54)</f>
        <v>433</v>
      </c>
      <c r="H54" s="81">
        <f>SUM(Start:End!H54)</f>
        <v>32</v>
      </c>
      <c r="P54" s="1">
        <f>SUM(C54:H54)</f>
        <v>835</v>
      </c>
    </row>
    <row r="55" spans="1:16" x14ac:dyDescent="0.2">
      <c r="A55" s="5"/>
      <c r="C55" s="62">
        <f t="shared" ref="C55:H55" si="21">C54/$M$3</f>
        <v>2.3952095808383233E-3</v>
      </c>
      <c r="D55" s="62">
        <f t="shared" si="21"/>
        <v>1.9161676646706587E-2</v>
      </c>
      <c r="E55" s="62">
        <f t="shared" si="21"/>
        <v>9.9401197604790423E-2</v>
      </c>
      <c r="F55" s="62">
        <f t="shared" si="21"/>
        <v>0.32215568862275451</v>
      </c>
      <c r="G55" s="62">
        <f>G54/$M$3</f>
        <v>0.51856287425149705</v>
      </c>
      <c r="H55" s="62">
        <f t="shared" si="21"/>
        <v>3.8323353293413173E-2</v>
      </c>
    </row>
    <row r="56" spans="1:16" x14ac:dyDescent="0.2">
      <c r="A56" s="5"/>
      <c r="C56" s="4"/>
      <c r="D56" s="4"/>
      <c r="E56" s="4"/>
      <c r="F56" s="4"/>
    </row>
    <row r="57" spans="1:16" ht="25.5" customHeight="1" x14ac:dyDescent="0.2">
      <c r="A57" s="5" t="s">
        <v>35</v>
      </c>
      <c r="B57" s="220" t="s">
        <v>38</v>
      </c>
      <c r="C57" s="220"/>
      <c r="D57" s="220"/>
      <c r="E57" s="220"/>
      <c r="F57" s="220"/>
    </row>
    <row r="58" spans="1:16" ht="25.5" hidden="1" customHeight="1" x14ac:dyDescent="0.2">
      <c r="A58" s="5"/>
      <c r="B58" s="71"/>
      <c r="C58" s="67" t="str">
        <f>C59</f>
        <v>No</v>
      </c>
      <c r="D58" s="67" t="str">
        <f t="shared" ref="D58:E58" si="22">D59</f>
        <v>Maybe</v>
      </c>
      <c r="E58" s="67" t="str">
        <f t="shared" si="22"/>
        <v>Yes</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f>SUM(Start:End!C60)</f>
        <v>4</v>
      </c>
      <c r="D60" s="81">
        <f>SUM(Start:End!D60)</f>
        <v>17</v>
      </c>
      <c r="E60" s="81">
        <f>SUM(Start:End!E60)</f>
        <v>769</v>
      </c>
      <c r="F60" s="81">
        <f>SUM(Start:End!F60)</f>
        <v>6</v>
      </c>
      <c r="G60" s="81"/>
      <c r="H60" s="81">
        <f>SUM(Start:End!H60)</f>
        <v>39</v>
      </c>
      <c r="P60" s="1">
        <f>SUM(C60:H60)</f>
        <v>835</v>
      </c>
    </row>
    <row r="61" spans="1:16" x14ac:dyDescent="0.2">
      <c r="A61" s="5"/>
      <c r="C61" s="62">
        <f>C60/$M$3</f>
        <v>4.7904191616766467E-3</v>
      </c>
      <c r="D61" s="62">
        <f>D60/$M$3</f>
        <v>2.0359281437125749E-2</v>
      </c>
      <c r="E61" s="62">
        <f>E60/$M$3</f>
        <v>0.92095808383233535</v>
      </c>
      <c r="F61" s="62">
        <f>F60/$M$3</f>
        <v>7.18562874251497E-3</v>
      </c>
      <c r="G61" s="62"/>
      <c r="H61" s="62">
        <f>H60/$M$3</f>
        <v>4.6706586826347304E-2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T35:T36"/>
    <mergeCell ref="T37:T38"/>
    <mergeCell ref="T39:T40"/>
    <mergeCell ref="T41:T42"/>
    <mergeCell ref="T24:T25"/>
    <mergeCell ref="T26:T27"/>
    <mergeCell ref="T28:T29"/>
    <mergeCell ref="T30:T32"/>
    <mergeCell ref="T33:T34"/>
    <mergeCell ref="B57:F57"/>
    <mergeCell ref="B45:G45"/>
    <mergeCell ref="B19:H19"/>
    <mergeCell ref="B51:H51"/>
    <mergeCell ref="B24:B25"/>
    <mergeCell ref="B26:B27"/>
    <mergeCell ref="B28:B29"/>
    <mergeCell ref="B33:B34"/>
    <mergeCell ref="B35:B36"/>
    <mergeCell ref="B37:B38"/>
    <mergeCell ref="B39:B40"/>
    <mergeCell ref="B30:B32"/>
    <mergeCell ref="B41:B42"/>
  </mergeCells>
  <phoneticPr fontId="2" type="noConversion"/>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8FD7-FF92-4619-BB70-72FB196C802E}">
  <sheetPr codeName="Sheet4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318</v>
      </c>
      <c r="C3" s="144"/>
      <c r="D3" s="145"/>
      <c r="E3" s="146">
        <v>44330</v>
      </c>
      <c r="F3" s="145"/>
      <c r="G3" s="147"/>
      <c r="H3" s="147"/>
      <c r="I3" s="146" t="s">
        <v>141</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3</v>
      </c>
      <c r="D6" s="152">
        <v>0.375</v>
      </c>
      <c r="F6" s="153" t="s">
        <v>49</v>
      </c>
      <c r="J6" s="154" t="s">
        <v>193</v>
      </c>
    </row>
    <row r="7" spans="1:15" x14ac:dyDescent="0.2">
      <c r="B7" s="155" t="s">
        <v>3</v>
      </c>
      <c r="C7" s="94">
        <v>1</v>
      </c>
      <c r="D7" s="156">
        <v>0.125</v>
      </c>
      <c r="F7" s="157" t="s">
        <v>28</v>
      </c>
      <c r="G7" s="158"/>
      <c r="H7" s="158">
        <v>1</v>
      </c>
      <c r="I7" s="152">
        <v>0.125</v>
      </c>
      <c r="K7" s="87" t="s">
        <v>319</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0.125</v>
      </c>
      <c r="F11" s="157" t="s">
        <v>31</v>
      </c>
      <c r="G11" s="158"/>
      <c r="H11" s="158">
        <v>0</v>
      </c>
      <c r="I11" s="152">
        <v>0</v>
      </c>
    </row>
    <row r="12" spans="1:15" x14ac:dyDescent="0.2">
      <c r="B12" s="150" t="s">
        <v>26</v>
      </c>
      <c r="C12" s="151">
        <v>1</v>
      </c>
      <c r="D12" s="152">
        <v>0.125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0.125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1</v>
      </c>
      <c r="F24" s="178">
        <v>4</v>
      </c>
      <c r="G24" s="179">
        <v>1</v>
      </c>
      <c r="H24" s="180">
        <v>0</v>
      </c>
      <c r="I24" s="177">
        <v>0</v>
      </c>
      <c r="J24" s="178">
        <v>0</v>
      </c>
      <c r="K24" s="178">
        <v>3</v>
      </c>
      <c r="L24" s="178">
        <v>4</v>
      </c>
      <c r="M24" s="179">
        <v>1</v>
      </c>
      <c r="N24" s="180">
        <v>0</v>
      </c>
      <c r="O24" s="141" t="s">
        <v>195</v>
      </c>
      <c r="P24" s="141">
        <v>8</v>
      </c>
      <c r="Q24" s="141">
        <v>8</v>
      </c>
    </row>
    <row r="25" spans="1:17" ht="18.75" customHeight="1" x14ac:dyDescent="0.2">
      <c r="A25" s="181"/>
      <c r="B25" s="231"/>
      <c r="C25" s="182">
        <v>0.14285714285714285</v>
      </c>
      <c r="D25" s="183">
        <v>0.14285714285714285</v>
      </c>
      <c r="E25" s="183">
        <v>0.14285714285714285</v>
      </c>
      <c r="F25" s="183">
        <v>0.5714285714285714</v>
      </c>
      <c r="G25" s="183"/>
      <c r="H25" s="184"/>
      <c r="I25" s="182">
        <v>0</v>
      </c>
      <c r="J25" s="183">
        <v>0</v>
      </c>
      <c r="K25" s="183">
        <v>0.42857142857142855</v>
      </c>
      <c r="L25" s="183">
        <v>0.5714285714285714</v>
      </c>
      <c r="M25" s="183"/>
      <c r="N25" s="184"/>
      <c r="O25" s="141"/>
    </row>
    <row r="26" spans="1:17" ht="12.75" customHeight="1" x14ac:dyDescent="0.2">
      <c r="A26" s="185" t="s">
        <v>41</v>
      </c>
      <c r="B26" s="233" t="s">
        <v>51</v>
      </c>
      <c r="C26" s="186">
        <v>0</v>
      </c>
      <c r="D26" s="187">
        <v>0</v>
      </c>
      <c r="E26" s="187">
        <v>1</v>
      </c>
      <c r="F26" s="187">
        <v>6</v>
      </c>
      <c r="G26" s="188">
        <v>1</v>
      </c>
      <c r="H26" s="189">
        <v>0</v>
      </c>
      <c r="I26" s="186">
        <v>0</v>
      </c>
      <c r="J26" s="187">
        <v>0</v>
      </c>
      <c r="K26" s="187">
        <v>1</v>
      </c>
      <c r="L26" s="187">
        <v>6</v>
      </c>
      <c r="M26" s="188">
        <v>1</v>
      </c>
      <c r="N26" s="189">
        <v>0</v>
      </c>
      <c r="O26" s="141" t="s">
        <v>196</v>
      </c>
      <c r="P26" s="141">
        <v>8</v>
      </c>
      <c r="Q26" s="141">
        <v>8</v>
      </c>
    </row>
    <row r="27" spans="1:17" ht="18" customHeight="1" x14ac:dyDescent="0.2">
      <c r="A27" s="185"/>
      <c r="B27" s="233"/>
      <c r="C27" s="190">
        <v>0</v>
      </c>
      <c r="D27" s="191">
        <v>0</v>
      </c>
      <c r="E27" s="191">
        <v>0.14285714285714285</v>
      </c>
      <c r="F27" s="191">
        <v>0.8571428571428571</v>
      </c>
      <c r="G27" s="191"/>
      <c r="H27" s="192"/>
      <c r="I27" s="193">
        <v>0</v>
      </c>
      <c r="J27" s="194">
        <v>0</v>
      </c>
      <c r="K27" s="194">
        <v>0.14285714285714285</v>
      </c>
      <c r="L27" s="194">
        <v>0.8571428571428571</v>
      </c>
      <c r="M27" s="191"/>
      <c r="N27" s="192"/>
      <c r="O27" s="141"/>
    </row>
    <row r="28" spans="1:17" ht="12.75" customHeight="1" x14ac:dyDescent="0.2">
      <c r="A28" s="181" t="s">
        <v>42</v>
      </c>
      <c r="B28" s="231" t="s">
        <v>58</v>
      </c>
      <c r="C28" s="177">
        <v>1</v>
      </c>
      <c r="D28" s="178">
        <v>0</v>
      </c>
      <c r="E28" s="178">
        <v>2</v>
      </c>
      <c r="F28" s="178">
        <v>3</v>
      </c>
      <c r="G28" s="179">
        <v>2</v>
      </c>
      <c r="H28" s="180">
        <v>0</v>
      </c>
      <c r="I28" s="177">
        <v>0</v>
      </c>
      <c r="J28" s="178">
        <v>0</v>
      </c>
      <c r="K28" s="178">
        <v>0</v>
      </c>
      <c r="L28" s="178">
        <v>5</v>
      </c>
      <c r="M28" s="179">
        <v>2</v>
      </c>
      <c r="N28" s="180">
        <v>1</v>
      </c>
      <c r="O28" s="141" t="s">
        <v>197</v>
      </c>
      <c r="P28" s="141">
        <v>8</v>
      </c>
      <c r="Q28" s="141">
        <v>8</v>
      </c>
    </row>
    <row r="29" spans="1:17" ht="15.75" customHeight="1" x14ac:dyDescent="0.2">
      <c r="A29" s="181"/>
      <c r="B29" s="231"/>
      <c r="C29" s="195">
        <v>0.16666666666666666</v>
      </c>
      <c r="D29" s="196">
        <v>0</v>
      </c>
      <c r="E29" s="196">
        <v>0.33333333333333331</v>
      </c>
      <c r="F29" s="196">
        <v>0.5</v>
      </c>
      <c r="G29" s="196"/>
      <c r="H29" s="197"/>
      <c r="I29" s="182">
        <v>0</v>
      </c>
      <c r="J29" s="183">
        <v>0</v>
      </c>
      <c r="K29" s="183">
        <v>0</v>
      </c>
      <c r="L29" s="183">
        <v>1</v>
      </c>
      <c r="M29" s="196"/>
      <c r="N29" s="197"/>
      <c r="O29" s="141"/>
    </row>
    <row r="30" spans="1:17" ht="13.5" customHeight="1" x14ac:dyDescent="0.2">
      <c r="A30" s="185" t="s">
        <v>43</v>
      </c>
      <c r="B30" s="233" t="s">
        <v>59</v>
      </c>
      <c r="C30" s="186">
        <v>0</v>
      </c>
      <c r="D30" s="187">
        <v>2</v>
      </c>
      <c r="E30" s="187">
        <v>0</v>
      </c>
      <c r="F30" s="187">
        <v>3</v>
      </c>
      <c r="G30" s="188">
        <v>3</v>
      </c>
      <c r="H30" s="189">
        <v>0</v>
      </c>
      <c r="I30" s="186">
        <v>0</v>
      </c>
      <c r="J30" s="187">
        <v>0</v>
      </c>
      <c r="K30" s="187">
        <v>0</v>
      </c>
      <c r="L30" s="187">
        <v>5</v>
      </c>
      <c r="M30" s="188">
        <v>3</v>
      </c>
      <c r="N30" s="189">
        <v>0</v>
      </c>
      <c r="O30" s="141" t="s">
        <v>198</v>
      </c>
      <c r="P30" s="141">
        <v>8</v>
      </c>
      <c r="Q30" s="141">
        <v>8</v>
      </c>
    </row>
    <row r="31" spans="1:17" ht="13.5" customHeight="1" x14ac:dyDescent="0.2">
      <c r="A31" s="185"/>
      <c r="B31" s="233"/>
      <c r="C31" s="190">
        <v>0</v>
      </c>
      <c r="D31" s="191">
        <v>0.4</v>
      </c>
      <c r="E31" s="191">
        <v>0</v>
      </c>
      <c r="F31" s="191">
        <v>0.6</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2</v>
      </c>
      <c r="F33" s="178">
        <v>5</v>
      </c>
      <c r="G33" s="179">
        <v>1</v>
      </c>
      <c r="H33" s="180">
        <v>0</v>
      </c>
      <c r="I33" s="177">
        <v>0</v>
      </c>
      <c r="J33" s="178">
        <v>0</v>
      </c>
      <c r="K33" s="178">
        <v>0</v>
      </c>
      <c r="L33" s="178">
        <v>7</v>
      </c>
      <c r="M33" s="179">
        <v>1</v>
      </c>
      <c r="N33" s="180">
        <v>0</v>
      </c>
      <c r="O33" s="141" t="s">
        <v>199</v>
      </c>
      <c r="P33" s="141">
        <v>8</v>
      </c>
      <c r="Q33" s="141">
        <v>8</v>
      </c>
    </row>
    <row r="34" spans="1:17" ht="14.25" customHeight="1" x14ac:dyDescent="0.2">
      <c r="A34" s="181"/>
      <c r="B34" s="231"/>
      <c r="C34" s="195">
        <v>0</v>
      </c>
      <c r="D34" s="196">
        <v>0</v>
      </c>
      <c r="E34" s="196">
        <v>0.2857142857142857</v>
      </c>
      <c r="F34" s="196">
        <v>0.7142857142857143</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2</v>
      </c>
      <c r="F35" s="187">
        <v>4</v>
      </c>
      <c r="G35" s="188">
        <v>2</v>
      </c>
      <c r="H35" s="189">
        <v>0</v>
      </c>
      <c r="I35" s="186">
        <v>0</v>
      </c>
      <c r="J35" s="187">
        <v>0</v>
      </c>
      <c r="K35" s="187">
        <v>0</v>
      </c>
      <c r="L35" s="187">
        <v>6</v>
      </c>
      <c r="M35" s="188">
        <v>2</v>
      </c>
      <c r="N35" s="189">
        <v>0</v>
      </c>
      <c r="O35" s="141" t="s">
        <v>200</v>
      </c>
      <c r="P35" s="141">
        <v>8</v>
      </c>
      <c r="Q35" s="141">
        <v>8</v>
      </c>
    </row>
    <row r="36" spans="1:17" ht="15.75" customHeight="1" x14ac:dyDescent="0.2">
      <c r="A36" s="185"/>
      <c r="B36" s="233"/>
      <c r="C36" s="190">
        <v>0</v>
      </c>
      <c r="D36" s="191">
        <v>0</v>
      </c>
      <c r="E36" s="191">
        <v>0.33333333333333331</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2</v>
      </c>
      <c r="F37" s="178">
        <v>5</v>
      </c>
      <c r="G37" s="179">
        <v>0</v>
      </c>
      <c r="H37" s="180">
        <v>0</v>
      </c>
      <c r="I37" s="177">
        <v>0</v>
      </c>
      <c r="J37" s="178">
        <v>0</v>
      </c>
      <c r="K37" s="178">
        <v>0</v>
      </c>
      <c r="L37" s="178">
        <v>8</v>
      </c>
      <c r="M37" s="179">
        <v>0</v>
      </c>
      <c r="N37" s="180">
        <v>0</v>
      </c>
      <c r="O37" s="141" t="s">
        <v>201</v>
      </c>
      <c r="P37" s="141">
        <v>8</v>
      </c>
      <c r="Q37" s="141">
        <v>8</v>
      </c>
    </row>
    <row r="38" spans="1:17" ht="14.25" customHeight="1" x14ac:dyDescent="0.2">
      <c r="A38" s="181"/>
      <c r="B38" s="231"/>
      <c r="C38" s="195">
        <v>0</v>
      </c>
      <c r="D38" s="196">
        <v>0.125</v>
      </c>
      <c r="E38" s="196">
        <v>0.25</v>
      </c>
      <c r="F38" s="196">
        <v>0.625</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1</v>
      </c>
      <c r="F39" s="187">
        <v>7</v>
      </c>
      <c r="G39" s="188">
        <v>0</v>
      </c>
      <c r="H39" s="189">
        <v>0</v>
      </c>
      <c r="I39" s="186">
        <v>0</v>
      </c>
      <c r="J39" s="187">
        <v>0</v>
      </c>
      <c r="K39" s="187">
        <v>0</v>
      </c>
      <c r="L39" s="187">
        <v>8</v>
      </c>
      <c r="M39" s="188">
        <v>0</v>
      </c>
      <c r="N39" s="189">
        <v>0</v>
      </c>
      <c r="O39" s="141" t="s">
        <v>202</v>
      </c>
      <c r="P39" s="141">
        <v>8</v>
      </c>
      <c r="Q39" s="141">
        <v>8</v>
      </c>
    </row>
    <row r="40" spans="1:17" ht="15" customHeight="1" x14ac:dyDescent="0.2">
      <c r="A40" s="185"/>
      <c r="B40" s="233"/>
      <c r="C40" s="190">
        <v>0</v>
      </c>
      <c r="D40" s="191">
        <v>0</v>
      </c>
      <c r="E40" s="191">
        <v>0.125</v>
      </c>
      <c r="F40" s="191">
        <v>0.875</v>
      </c>
      <c r="G40" s="191"/>
      <c r="H40" s="192"/>
      <c r="I40" s="193">
        <v>0</v>
      </c>
      <c r="J40" s="194">
        <v>0</v>
      </c>
      <c r="K40" s="194">
        <v>0</v>
      </c>
      <c r="L40" s="194">
        <v>1</v>
      </c>
      <c r="M40" s="191"/>
      <c r="N40" s="192"/>
      <c r="O40" s="141"/>
    </row>
    <row r="41" spans="1:17" ht="12.75" customHeight="1" x14ac:dyDescent="0.2">
      <c r="A41" s="181" t="s">
        <v>48</v>
      </c>
      <c r="B41" s="231" t="s">
        <v>62</v>
      </c>
      <c r="C41" s="177">
        <v>0</v>
      </c>
      <c r="D41" s="178">
        <v>1</v>
      </c>
      <c r="E41" s="178">
        <v>2</v>
      </c>
      <c r="F41" s="178">
        <v>3</v>
      </c>
      <c r="G41" s="179">
        <v>2</v>
      </c>
      <c r="H41" s="180">
        <v>0</v>
      </c>
      <c r="I41" s="177">
        <v>0</v>
      </c>
      <c r="J41" s="178">
        <v>0</v>
      </c>
      <c r="K41" s="178">
        <v>0</v>
      </c>
      <c r="L41" s="178">
        <v>6</v>
      </c>
      <c r="M41" s="179">
        <v>2</v>
      </c>
      <c r="N41" s="180">
        <v>0</v>
      </c>
      <c r="O41" s="141" t="s">
        <v>203</v>
      </c>
      <c r="P41" s="141">
        <v>8</v>
      </c>
      <c r="Q41" s="141">
        <v>8</v>
      </c>
    </row>
    <row r="42" spans="1:17" x14ac:dyDescent="0.2">
      <c r="A42" s="201"/>
      <c r="B42" s="235"/>
      <c r="C42" s="202">
        <v>0</v>
      </c>
      <c r="D42" s="203">
        <v>0.16666666666666666</v>
      </c>
      <c r="E42" s="203">
        <v>0.33333333333333331</v>
      </c>
      <c r="F42" s="203">
        <v>0.5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4</v>
      </c>
      <c r="G48" s="210">
        <v>3</v>
      </c>
      <c r="H48" s="188">
        <v>0</v>
      </c>
      <c r="P48" s="141">
        <v>8</v>
      </c>
    </row>
    <row r="49" spans="1:16" x14ac:dyDescent="0.2">
      <c r="A49" s="92"/>
      <c r="C49" s="191">
        <v>0</v>
      </c>
      <c r="D49" s="191">
        <v>0</v>
      </c>
      <c r="E49" s="191">
        <v>0.125</v>
      </c>
      <c r="F49" s="191">
        <v>0.5</v>
      </c>
      <c r="G49" s="191">
        <v>0.375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1</v>
      </c>
      <c r="F54" s="210">
        <v>4</v>
      </c>
      <c r="G54" s="210">
        <v>2</v>
      </c>
      <c r="H54" s="188">
        <v>0</v>
      </c>
      <c r="P54" s="141">
        <v>8</v>
      </c>
    </row>
    <row r="55" spans="1:16" x14ac:dyDescent="0.2">
      <c r="A55" s="92"/>
      <c r="C55" s="191">
        <v>0</v>
      </c>
      <c r="D55" s="191">
        <v>0.125</v>
      </c>
      <c r="E55" s="191">
        <v>0.125</v>
      </c>
      <c r="F55" s="191">
        <v>0.5</v>
      </c>
      <c r="G55" s="191">
        <v>0.25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7</v>
      </c>
      <c r="F60" s="210">
        <v>0</v>
      </c>
      <c r="G60" s="210"/>
      <c r="H60" s="188">
        <v>0</v>
      </c>
      <c r="P60" s="141">
        <v>8</v>
      </c>
    </row>
    <row r="61" spans="1:16" x14ac:dyDescent="0.2">
      <c r="A61" s="92"/>
      <c r="C61" s="191">
        <v>0</v>
      </c>
      <c r="D61" s="191">
        <v>0.125</v>
      </c>
      <c r="E61" s="191">
        <v>0.875</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D7D52-ECC2-4189-AD4C-AA48DD1D654B}">
  <sheetPr codeName="Sheet6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279</v>
      </c>
      <c r="C3" s="144"/>
      <c r="D3" s="145"/>
      <c r="E3" s="146">
        <v>44405</v>
      </c>
      <c r="F3" s="145"/>
      <c r="G3" s="147"/>
      <c r="H3" s="147"/>
      <c r="I3" s="146" t="s">
        <v>84</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1</v>
      </c>
      <c r="D6" s="152">
        <v>0.125</v>
      </c>
      <c r="F6" s="153" t="s">
        <v>49</v>
      </c>
      <c r="J6" s="154" t="s">
        <v>193</v>
      </c>
    </row>
    <row r="7" spans="1:15" x14ac:dyDescent="0.2">
      <c r="B7" s="155" t="s">
        <v>3</v>
      </c>
      <c r="C7" s="94">
        <v>4</v>
      </c>
      <c r="D7" s="156">
        <v>0.5</v>
      </c>
      <c r="F7" s="157" t="s">
        <v>28</v>
      </c>
      <c r="G7" s="158"/>
      <c r="H7" s="158">
        <v>0</v>
      </c>
      <c r="I7" s="152">
        <v>0</v>
      </c>
      <c r="K7" s="87" t="s">
        <v>280</v>
      </c>
    </row>
    <row r="8" spans="1:15" x14ac:dyDescent="0.2">
      <c r="B8" s="150" t="s">
        <v>5</v>
      </c>
      <c r="C8" s="151">
        <v>0</v>
      </c>
      <c r="D8" s="152">
        <v>0</v>
      </c>
      <c r="F8" s="159" t="s">
        <v>0</v>
      </c>
      <c r="H8" s="87">
        <v>1</v>
      </c>
      <c r="I8" s="156">
        <v>0.125</v>
      </c>
      <c r="K8" s="87" t="s">
        <v>231</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0.125</v>
      </c>
      <c r="F11" s="157" t="s">
        <v>31</v>
      </c>
      <c r="G11" s="158"/>
      <c r="H11" s="158">
        <v>0</v>
      </c>
      <c r="I11" s="152">
        <v>0</v>
      </c>
    </row>
    <row r="12" spans="1:15" x14ac:dyDescent="0.2">
      <c r="B12" s="150" t="s">
        <v>26</v>
      </c>
      <c r="C12" s="151">
        <v>1</v>
      </c>
      <c r="D12" s="152">
        <v>0.125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2</v>
      </c>
      <c r="F24" s="178">
        <v>4</v>
      </c>
      <c r="G24" s="179">
        <v>1</v>
      </c>
      <c r="H24" s="180">
        <v>0</v>
      </c>
      <c r="I24" s="177">
        <v>0</v>
      </c>
      <c r="J24" s="178">
        <v>1</v>
      </c>
      <c r="K24" s="178">
        <v>0</v>
      </c>
      <c r="L24" s="178">
        <v>7</v>
      </c>
      <c r="M24" s="179">
        <v>0</v>
      </c>
      <c r="N24" s="180">
        <v>0</v>
      </c>
      <c r="O24" s="141" t="s">
        <v>195</v>
      </c>
      <c r="P24" s="141">
        <v>8</v>
      </c>
      <c r="Q24" s="141">
        <v>8</v>
      </c>
    </row>
    <row r="25" spans="1:17" ht="18.75" customHeight="1" x14ac:dyDescent="0.2">
      <c r="A25" s="181"/>
      <c r="B25" s="231"/>
      <c r="C25" s="182">
        <v>0.14285714285714285</v>
      </c>
      <c r="D25" s="183">
        <v>0</v>
      </c>
      <c r="E25" s="183">
        <v>0.2857142857142857</v>
      </c>
      <c r="F25" s="183">
        <v>0.5714285714285714</v>
      </c>
      <c r="G25" s="183"/>
      <c r="H25" s="184"/>
      <c r="I25" s="182">
        <v>0</v>
      </c>
      <c r="J25" s="183">
        <v>0.125</v>
      </c>
      <c r="K25" s="183">
        <v>0</v>
      </c>
      <c r="L25" s="183">
        <v>0.875</v>
      </c>
      <c r="M25" s="183"/>
      <c r="N25" s="184"/>
      <c r="O25" s="141"/>
    </row>
    <row r="26" spans="1:17" ht="12.75" customHeight="1" x14ac:dyDescent="0.2">
      <c r="A26" s="185" t="s">
        <v>41</v>
      </c>
      <c r="B26" s="233" t="s">
        <v>51</v>
      </c>
      <c r="C26" s="186">
        <v>0</v>
      </c>
      <c r="D26" s="187">
        <v>0</v>
      </c>
      <c r="E26" s="187">
        <v>1</v>
      </c>
      <c r="F26" s="187">
        <v>5</v>
      </c>
      <c r="G26" s="188">
        <v>2</v>
      </c>
      <c r="H26" s="189">
        <v>0</v>
      </c>
      <c r="I26" s="186">
        <v>0</v>
      </c>
      <c r="J26" s="187">
        <v>0</v>
      </c>
      <c r="K26" s="187">
        <v>0</v>
      </c>
      <c r="L26" s="187">
        <v>7</v>
      </c>
      <c r="M26" s="188">
        <v>1</v>
      </c>
      <c r="N26" s="189">
        <v>0</v>
      </c>
      <c r="O26" s="141" t="s">
        <v>196</v>
      </c>
      <c r="P26" s="141">
        <v>8</v>
      </c>
      <c r="Q26" s="141">
        <v>8</v>
      </c>
    </row>
    <row r="27" spans="1:17" ht="18" customHeight="1" x14ac:dyDescent="0.2">
      <c r="A27" s="185"/>
      <c r="B27" s="233"/>
      <c r="C27" s="190">
        <v>0</v>
      </c>
      <c r="D27" s="191">
        <v>0</v>
      </c>
      <c r="E27" s="191">
        <v>0.16666666666666666</v>
      </c>
      <c r="F27" s="191">
        <v>0.83333333333333337</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1</v>
      </c>
      <c r="F28" s="178">
        <v>5</v>
      </c>
      <c r="G28" s="179">
        <v>2</v>
      </c>
      <c r="H28" s="180">
        <v>0</v>
      </c>
      <c r="I28" s="177">
        <v>0</v>
      </c>
      <c r="J28" s="178">
        <v>0</v>
      </c>
      <c r="K28" s="178">
        <v>0</v>
      </c>
      <c r="L28" s="178">
        <v>7</v>
      </c>
      <c r="M28" s="179">
        <v>1</v>
      </c>
      <c r="N28" s="180">
        <v>0</v>
      </c>
      <c r="O28" s="141" t="s">
        <v>197</v>
      </c>
      <c r="P28" s="141">
        <v>8</v>
      </c>
      <c r="Q28" s="141">
        <v>8</v>
      </c>
    </row>
    <row r="29" spans="1:17" ht="15.75" customHeight="1" x14ac:dyDescent="0.2">
      <c r="A29" s="181"/>
      <c r="B29" s="231"/>
      <c r="C29" s="195">
        <v>0</v>
      </c>
      <c r="D29" s="196">
        <v>0</v>
      </c>
      <c r="E29" s="196">
        <v>0.16666666666666666</v>
      </c>
      <c r="F29" s="196">
        <v>0.83333333333333337</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2</v>
      </c>
      <c r="F30" s="187">
        <v>4</v>
      </c>
      <c r="G30" s="188">
        <v>1</v>
      </c>
      <c r="H30" s="189">
        <v>1</v>
      </c>
      <c r="I30" s="186">
        <v>0</v>
      </c>
      <c r="J30" s="187">
        <v>0</v>
      </c>
      <c r="K30" s="187">
        <v>0</v>
      </c>
      <c r="L30" s="187">
        <v>7</v>
      </c>
      <c r="M30" s="188">
        <v>0</v>
      </c>
      <c r="N30" s="189">
        <v>1</v>
      </c>
      <c r="O30" s="141" t="s">
        <v>198</v>
      </c>
      <c r="P30" s="141">
        <v>8</v>
      </c>
      <c r="Q30" s="141">
        <v>8</v>
      </c>
    </row>
    <row r="31" spans="1:17" ht="13.5" customHeight="1" x14ac:dyDescent="0.2">
      <c r="A31" s="185"/>
      <c r="B31" s="233"/>
      <c r="C31" s="190">
        <v>0</v>
      </c>
      <c r="D31" s="191">
        <v>0</v>
      </c>
      <c r="E31" s="191">
        <v>0.33333333333333331</v>
      </c>
      <c r="F31" s="191">
        <v>0.66666666666666663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1</v>
      </c>
      <c r="F33" s="178">
        <v>5</v>
      </c>
      <c r="G33" s="179">
        <v>1</v>
      </c>
      <c r="H33" s="180">
        <v>0</v>
      </c>
      <c r="I33" s="177">
        <v>0</v>
      </c>
      <c r="J33" s="178">
        <v>1</v>
      </c>
      <c r="K33" s="178">
        <v>0</v>
      </c>
      <c r="L33" s="178">
        <v>7</v>
      </c>
      <c r="M33" s="179">
        <v>0</v>
      </c>
      <c r="N33" s="180">
        <v>0</v>
      </c>
      <c r="O33" s="141" t="s">
        <v>199</v>
      </c>
      <c r="P33" s="141">
        <v>8</v>
      </c>
      <c r="Q33" s="141">
        <v>8</v>
      </c>
    </row>
    <row r="34" spans="1:17" ht="14.25" customHeight="1" x14ac:dyDescent="0.2">
      <c r="A34" s="181"/>
      <c r="B34" s="231"/>
      <c r="C34" s="195">
        <v>0</v>
      </c>
      <c r="D34" s="196">
        <v>0.14285714285714285</v>
      </c>
      <c r="E34" s="196">
        <v>0.14285714285714285</v>
      </c>
      <c r="F34" s="196">
        <v>0.7142857142857143</v>
      </c>
      <c r="G34" s="196"/>
      <c r="H34" s="197"/>
      <c r="I34" s="182">
        <v>0</v>
      </c>
      <c r="J34" s="183">
        <v>0.125</v>
      </c>
      <c r="K34" s="183">
        <v>0</v>
      </c>
      <c r="L34" s="183">
        <v>0.875</v>
      </c>
      <c r="M34" s="196"/>
      <c r="N34" s="197"/>
      <c r="O34" s="141"/>
    </row>
    <row r="35" spans="1:17" ht="12.75" customHeight="1" x14ac:dyDescent="0.2">
      <c r="A35" s="185" t="s">
        <v>45</v>
      </c>
      <c r="B35" s="233" t="s">
        <v>52</v>
      </c>
      <c r="C35" s="186">
        <v>0</v>
      </c>
      <c r="D35" s="187">
        <v>0</v>
      </c>
      <c r="E35" s="187">
        <v>1</v>
      </c>
      <c r="F35" s="187">
        <v>5</v>
      </c>
      <c r="G35" s="188">
        <v>1</v>
      </c>
      <c r="H35" s="189">
        <v>1</v>
      </c>
      <c r="I35" s="186">
        <v>0</v>
      </c>
      <c r="J35" s="187">
        <v>0</v>
      </c>
      <c r="K35" s="187">
        <v>0</v>
      </c>
      <c r="L35" s="187">
        <v>7</v>
      </c>
      <c r="M35" s="188">
        <v>0</v>
      </c>
      <c r="N35" s="189">
        <v>1</v>
      </c>
      <c r="O35" s="141" t="s">
        <v>200</v>
      </c>
      <c r="P35" s="141">
        <v>8</v>
      </c>
      <c r="Q35" s="141">
        <v>8</v>
      </c>
    </row>
    <row r="36" spans="1:17" ht="15.75" customHeight="1" x14ac:dyDescent="0.2">
      <c r="A36" s="185"/>
      <c r="B36" s="233"/>
      <c r="C36" s="190">
        <v>0</v>
      </c>
      <c r="D36" s="191">
        <v>0</v>
      </c>
      <c r="E36" s="191">
        <v>0.16666666666666666</v>
      </c>
      <c r="F36" s="191">
        <v>0.83333333333333337</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1</v>
      </c>
      <c r="F37" s="178">
        <v>5</v>
      </c>
      <c r="G37" s="179">
        <v>1</v>
      </c>
      <c r="H37" s="180">
        <v>0</v>
      </c>
      <c r="I37" s="177">
        <v>0</v>
      </c>
      <c r="J37" s="178">
        <v>0</v>
      </c>
      <c r="K37" s="178">
        <v>0</v>
      </c>
      <c r="L37" s="178">
        <v>8</v>
      </c>
      <c r="M37" s="179">
        <v>0</v>
      </c>
      <c r="N37" s="180">
        <v>0</v>
      </c>
      <c r="O37" s="141" t="s">
        <v>201</v>
      </c>
      <c r="P37" s="141">
        <v>8</v>
      </c>
      <c r="Q37" s="141">
        <v>8</v>
      </c>
    </row>
    <row r="38" spans="1:17" ht="14.25" customHeight="1" x14ac:dyDescent="0.2">
      <c r="A38" s="181"/>
      <c r="B38" s="231"/>
      <c r="C38" s="195">
        <v>0</v>
      </c>
      <c r="D38" s="196">
        <v>0.14285714285714285</v>
      </c>
      <c r="E38" s="196">
        <v>0.14285714285714285</v>
      </c>
      <c r="F38" s="196">
        <v>0.7142857142857143</v>
      </c>
      <c r="G38" s="196"/>
      <c r="H38" s="197"/>
      <c r="I38" s="182">
        <v>0</v>
      </c>
      <c r="J38" s="183">
        <v>0</v>
      </c>
      <c r="K38" s="183">
        <v>0</v>
      </c>
      <c r="L38" s="183">
        <v>1</v>
      </c>
      <c r="M38" s="196"/>
      <c r="N38" s="197"/>
      <c r="O38" s="141"/>
    </row>
    <row r="39" spans="1:17" ht="12.75" customHeight="1" x14ac:dyDescent="0.2">
      <c r="A39" s="185" t="s">
        <v>47</v>
      </c>
      <c r="B39" s="233" t="s">
        <v>61</v>
      </c>
      <c r="C39" s="186">
        <v>1</v>
      </c>
      <c r="D39" s="187">
        <v>0</v>
      </c>
      <c r="E39" s="187">
        <v>1</v>
      </c>
      <c r="F39" s="187">
        <v>4</v>
      </c>
      <c r="G39" s="188">
        <v>1</v>
      </c>
      <c r="H39" s="189">
        <v>1</v>
      </c>
      <c r="I39" s="186">
        <v>0</v>
      </c>
      <c r="J39" s="187">
        <v>0</v>
      </c>
      <c r="K39" s="187">
        <v>1</v>
      </c>
      <c r="L39" s="187">
        <v>6</v>
      </c>
      <c r="M39" s="188">
        <v>0</v>
      </c>
      <c r="N39" s="189">
        <v>1</v>
      </c>
      <c r="O39" s="141" t="s">
        <v>202</v>
      </c>
      <c r="P39" s="141">
        <v>8</v>
      </c>
      <c r="Q39" s="141">
        <v>8</v>
      </c>
    </row>
    <row r="40" spans="1:17" ht="15" customHeight="1" x14ac:dyDescent="0.2">
      <c r="A40" s="185"/>
      <c r="B40" s="233"/>
      <c r="C40" s="190">
        <v>0.16666666666666666</v>
      </c>
      <c r="D40" s="191">
        <v>0</v>
      </c>
      <c r="E40" s="191">
        <v>0.16666666666666666</v>
      </c>
      <c r="F40" s="191">
        <v>0.66666666666666663</v>
      </c>
      <c r="G40" s="191"/>
      <c r="H40" s="192"/>
      <c r="I40" s="193">
        <v>0</v>
      </c>
      <c r="J40" s="194">
        <v>0</v>
      </c>
      <c r="K40" s="194">
        <v>0.14285714285714285</v>
      </c>
      <c r="L40" s="194">
        <v>0.8571428571428571</v>
      </c>
      <c r="M40" s="191"/>
      <c r="N40" s="192"/>
      <c r="O40" s="141"/>
    </row>
    <row r="41" spans="1:17" ht="12.75" customHeight="1" x14ac:dyDescent="0.2">
      <c r="A41" s="181" t="s">
        <v>48</v>
      </c>
      <c r="B41" s="231" t="s">
        <v>62</v>
      </c>
      <c r="C41" s="177">
        <v>0</v>
      </c>
      <c r="D41" s="178">
        <v>2</v>
      </c>
      <c r="E41" s="178">
        <v>1</v>
      </c>
      <c r="F41" s="178">
        <v>4</v>
      </c>
      <c r="G41" s="179">
        <v>1</v>
      </c>
      <c r="H41" s="180">
        <v>0</v>
      </c>
      <c r="I41" s="177">
        <v>0</v>
      </c>
      <c r="J41" s="178">
        <v>0</v>
      </c>
      <c r="K41" s="178">
        <v>1</v>
      </c>
      <c r="L41" s="178">
        <v>7</v>
      </c>
      <c r="M41" s="179">
        <v>0</v>
      </c>
      <c r="N41" s="180">
        <v>0</v>
      </c>
      <c r="O41" s="141" t="s">
        <v>203</v>
      </c>
      <c r="P41" s="141">
        <v>8</v>
      </c>
      <c r="Q41" s="141">
        <v>8</v>
      </c>
    </row>
    <row r="42" spans="1:17" x14ac:dyDescent="0.2">
      <c r="A42" s="201"/>
      <c r="B42" s="235"/>
      <c r="C42" s="202">
        <v>0</v>
      </c>
      <c r="D42" s="203">
        <v>0.2857142857142857</v>
      </c>
      <c r="E42" s="203">
        <v>0.14285714285714285</v>
      </c>
      <c r="F42" s="203">
        <v>0.5714285714285714</v>
      </c>
      <c r="G42" s="203"/>
      <c r="H42" s="204"/>
      <c r="I42" s="205">
        <v>0</v>
      </c>
      <c r="J42" s="206">
        <v>0</v>
      </c>
      <c r="K42" s="206">
        <v>0.125</v>
      </c>
      <c r="L42" s="206">
        <v>0.875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4</v>
      </c>
      <c r="G48" s="210">
        <v>4</v>
      </c>
      <c r="H48" s="188">
        <v>0</v>
      </c>
      <c r="P48" s="141">
        <v>8</v>
      </c>
    </row>
    <row r="49" spans="1:16" x14ac:dyDescent="0.2">
      <c r="A49" s="92"/>
      <c r="C49" s="191">
        <v>0</v>
      </c>
      <c r="D49" s="191">
        <v>0</v>
      </c>
      <c r="E49" s="191">
        <v>0</v>
      </c>
      <c r="F49" s="191">
        <v>0.5</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2</v>
      </c>
      <c r="G54" s="210">
        <v>5</v>
      </c>
      <c r="H54" s="188">
        <v>0</v>
      </c>
      <c r="P54" s="141">
        <v>8</v>
      </c>
    </row>
    <row r="55" spans="1:16" x14ac:dyDescent="0.2">
      <c r="A55" s="92"/>
      <c r="C55" s="191">
        <v>0</v>
      </c>
      <c r="D55" s="191">
        <v>0</v>
      </c>
      <c r="E55" s="191">
        <v>0.125</v>
      </c>
      <c r="F55" s="191">
        <v>0.25</v>
      </c>
      <c r="G55" s="191">
        <v>0.625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63FE2-A57A-4805-9259-3F71263990DE}">
  <sheetPr codeName="Sheet5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286</v>
      </c>
      <c r="C3" s="144"/>
      <c r="D3" s="145"/>
      <c r="E3" s="146">
        <v>44376</v>
      </c>
      <c r="F3" s="145"/>
      <c r="G3" s="147"/>
      <c r="H3" s="147"/>
      <c r="I3" s="146" t="s">
        <v>125</v>
      </c>
      <c r="J3" s="147"/>
      <c r="K3" s="147"/>
      <c r="L3" s="147"/>
      <c r="M3" s="148">
        <v>21</v>
      </c>
      <c r="N3" s="149"/>
      <c r="O3" s="141"/>
    </row>
    <row r="4" spans="1:15" ht="9.75" customHeight="1" x14ac:dyDescent="0.2"/>
    <row r="5" spans="1:15" ht="17.25" customHeight="1" x14ac:dyDescent="0.2">
      <c r="A5" s="92" t="s">
        <v>13</v>
      </c>
      <c r="B5" s="93" t="s">
        <v>12</v>
      </c>
    </row>
    <row r="6" spans="1:15" x14ac:dyDescent="0.2">
      <c r="B6" s="150" t="s">
        <v>2</v>
      </c>
      <c r="C6" s="151">
        <v>5</v>
      </c>
      <c r="D6" s="152">
        <v>0.23809523809523808</v>
      </c>
      <c r="F6" s="153" t="s">
        <v>49</v>
      </c>
      <c r="J6" s="154" t="s">
        <v>193</v>
      </c>
    </row>
    <row r="7" spans="1:15" x14ac:dyDescent="0.2">
      <c r="B7" s="155" t="s">
        <v>3</v>
      </c>
      <c r="C7" s="94">
        <v>9</v>
      </c>
      <c r="D7" s="156">
        <v>0.42857142857142855</v>
      </c>
      <c r="F7" s="157" t="s">
        <v>28</v>
      </c>
      <c r="G7" s="158"/>
      <c r="H7" s="158">
        <v>1</v>
      </c>
      <c r="I7" s="152">
        <v>4.7619047619047616E-2</v>
      </c>
    </row>
    <row r="8" spans="1:15" x14ac:dyDescent="0.2">
      <c r="B8" s="150" t="s">
        <v>5</v>
      </c>
      <c r="C8" s="151">
        <v>2</v>
      </c>
      <c r="D8" s="152">
        <v>9.5238095238095233E-2</v>
      </c>
      <c r="F8" s="159" t="s">
        <v>0</v>
      </c>
      <c r="H8" s="87">
        <v>2</v>
      </c>
      <c r="I8" s="156">
        <v>9.5238095238095233E-2</v>
      </c>
    </row>
    <row r="9" spans="1:15" x14ac:dyDescent="0.2">
      <c r="B9" s="155" t="s">
        <v>6</v>
      </c>
      <c r="C9" s="94">
        <v>0</v>
      </c>
      <c r="D9" s="156">
        <v>0</v>
      </c>
      <c r="F9" s="157" t="s">
        <v>29</v>
      </c>
      <c r="G9" s="158"/>
      <c r="H9" s="158">
        <v>0</v>
      </c>
      <c r="I9" s="152">
        <v>0</v>
      </c>
    </row>
    <row r="10" spans="1:15" x14ac:dyDescent="0.2">
      <c r="B10" s="150" t="s">
        <v>4</v>
      </c>
      <c r="C10" s="151">
        <v>1</v>
      </c>
      <c r="D10" s="152">
        <v>4.7619047619047616E-2</v>
      </c>
      <c r="F10" s="159" t="s">
        <v>30</v>
      </c>
      <c r="H10" s="87">
        <v>0</v>
      </c>
      <c r="I10" s="156">
        <v>0</v>
      </c>
    </row>
    <row r="11" spans="1:15" x14ac:dyDescent="0.2">
      <c r="B11" s="155" t="s">
        <v>23</v>
      </c>
      <c r="C11" s="94">
        <v>3</v>
      </c>
      <c r="D11" s="156">
        <v>0.14285714285714285</v>
      </c>
      <c r="F11" s="157" t="s">
        <v>31</v>
      </c>
      <c r="G11" s="158"/>
      <c r="H11" s="158">
        <v>0</v>
      </c>
      <c r="I11" s="152">
        <v>0</v>
      </c>
    </row>
    <row r="12" spans="1:15" x14ac:dyDescent="0.2">
      <c r="B12" s="150" t="s">
        <v>26</v>
      </c>
      <c r="C12" s="151">
        <v>1</v>
      </c>
      <c r="D12" s="152">
        <v>4.7619047619047616E-2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2</v>
      </c>
      <c r="D14" s="152">
        <v>9.5238095238095233E-2</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6</v>
      </c>
      <c r="E24" s="178">
        <v>5</v>
      </c>
      <c r="F24" s="178">
        <v>6</v>
      </c>
      <c r="G24" s="179">
        <v>1</v>
      </c>
      <c r="H24" s="180">
        <v>1</v>
      </c>
      <c r="I24" s="177">
        <v>1</v>
      </c>
      <c r="J24" s="178">
        <v>0</v>
      </c>
      <c r="K24" s="178">
        <v>2</v>
      </c>
      <c r="L24" s="178">
        <v>17</v>
      </c>
      <c r="M24" s="179">
        <v>0</v>
      </c>
      <c r="N24" s="180">
        <v>1</v>
      </c>
      <c r="O24" s="141" t="s">
        <v>195</v>
      </c>
      <c r="P24" s="141">
        <v>21</v>
      </c>
      <c r="Q24" s="141">
        <v>21</v>
      </c>
    </row>
    <row r="25" spans="1:17" ht="18.75" customHeight="1" x14ac:dyDescent="0.2">
      <c r="A25" s="181"/>
      <c r="B25" s="231"/>
      <c r="C25" s="182">
        <v>0.10526315789473684</v>
      </c>
      <c r="D25" s="183">
        <v>0.31578947368421051</v>
      </c>
      <c r="E25" s="183">
        <v>0.26315789473684209</v>
      </c>
      <c r="F25" s="183">
        <v>0.31578947368421051</v>
      </c>
      <c r="G25" s="183"/>
      <c r="H25" s="184"/>
      <c r="I25" s="182">
        <v>0.05</v>
      </c>
      <c r="J25" s="183">
        <v>0</v>
      </c>
      <c r="K25" s="183">
        <v>0.1</v>
      </c>
      <c r="L25" s="183">
        <v>0.85</v>
      </c>
      <c r="M25" s="183"/>
      <c r="N25" s="184"/>
      <c r="O25" s="141"/>
    </row>
    <row r="26" spans="1:17" ht="12.75" customHeight="1" x14ac:dyDescent="0.2">
      <c r="A26" s="185" t="s">
        <v>41</v>
      </c>
      <c r="B26" s="233" t="s">
        <v>51</v>
      </c>
      <c r="C26" s="186">
        <v>5</v>
      </c>
      <c r="D26" s="187">
        <v>2</v>
      </c>
      <c r="E26" s="187">
        <v>5</v>
      </c>
      <c r="F26" s="187">
        <v>7</v>
      </c>
      <c r="G26" s="188">
        <v>1</v>
      </c>
      <c r="H26" s="189">
        <v>1</v>
      </c>
      <c r="I26" s="186">
        <v>1</v>
      </c>
      <c r="J26" s="187">
        <v>1</v>
      </c>
      <c r="K26" s="187">
        <v>2</v>
      </c>
      <c r="L26" s="187">
        <v>17</v>
      </c>
      <c r="M26" s="188">
        <v>0</v>
      </c>
      <c r="N26" s="189">
        <v>0</v>
      </c>
      <c r="O26" s="141" t="s">
        <v>196</v>
      </c>
      <c r="P26" s="141">
        <v>21</v>
      </c>
      <c r="Q26" s="141">
        <v>21</v>
      </c>
    </row>
    <row r="27" spans="1:17" ht="18" customHeight="1" x14ac:dyDescent="0.2">
      <c r="A27" s="185"/>
      <c r="B27" s="233"/>
      <c r="C27" s="190">
        <v>0.26315789473684209</v>
      </c>
      <c r="D27" s="191">
        <v>0.10526315789473684</v>
      </c>
      <c r="E27" s="191">
        <v>0.26315789473684209</v>
      </c>
      <c r="F27" s="191">
        <v>0.36842105263157893</v>
      </c>
      <c r="G27" s="191"/>
      <c r="H27" s="192"/>
      <c r="I27" s="193">
        <v>4.7619047619047616E-2</v>
      </c>
      <c r="J27" s="194">
        <v>4.7619047619047616E-2</v>
      </c>
      <c r="K27" s="194">
        <v>9.5238095238095233E-2</v>
      </c>
      <c r="L27" s="194">
        <v>0.80952380952380953</v>
      </c>
      <c r="M27" s="191"/>
      <c r="N27" s="192"/>
      <c r="O27" s="141"/>
    </row>
    <row r="28" spans="1:17" ht="12.75" customHeight="1" x14ac:dyDescent="0.2">
      <c r="A28" s="181" t="s">
        <v>42</v>
      </c>
      <c r="B28" s="231" t="s">
        <v>58</v>
      </c>
      <c r="C28" s="177">
        <v>4</v>
      </c>
      <c r="D28" s="178">
        <v>5</v>
      </c>
      <c r="E28" s="178">
        <v>4</v>
      </c>
      <c r="F28" s="178">
        <v>6</v>
      </c>
      <c r="G28" s="179">
        <v>0</v>
      </c>
      <c r="H28" s="180">
        <v>2</v>
      </c>
      <c r="I28" s="177">
        <v>1</v>
      </c>
      <c r="J28" s="178">
        <v>0</v>
      </c>
      <c r="K28" s="178">
        <v>5</v>
      </c>
      <c r="L28" s="178">
        <v>14</v>
      </c>
      <c r="M28" s="179">
        <v>0</v>
      </c>
      <c r="N28" s="180">
        <v>1</v>
      </c>
      <c r="O28" s="141" t="s">
        <v>197</v>
      </c>
      <c r="P28" s="141">
        <v>21</v>
      </c>
      <c r="Q28" s="141">
        <v>21</v>
      </c>
    </row>
    <row r="29" spans="1:17" ht="15.75" customHeight="1" x14ac:dyDescent="0.2">
      <c r="A29" s="181"/>
      <c r="B29" s="231"/>
      <c r="C29" s="195">
        <v>0.21052631578947367</v>
      </c>
      <c r="D29" s="196">
        <v>0.26315789473684209</v>
      </c>
      <c r="E29" s="196">
        <v>0.21052631578947367</v>
      </c>
      <c r="F29" s="196">
        <v>0.31578947368421051</v>
      </c>
      <c r="G29" s="196"/>
      <c r="H29" s="197"/>
      <c r="I29" s="182">
        <v>0.05</v>
      </c>
      <c r="J29" s="183">
        <v>0</v>
      </c>
      <c r="K29" s="183">
        <v>0.25</v>
      </c>
      <c r="L29" s="183">
        <v>0.7</v>
      </c>
      <c r="M29" s="196"/>
      <c r="N29" s="197"/>
      <c r="O29" s="141"/>
    </row>
    <row r="30" spans="1:17" ht="13.5" customHeight="1" x14ac:dyDescent="0.2">
      <c r="A30" s="185" t="s">
        <v>43</v>
      </c>
      <c r="B30" s="233" t="s">
        <v>59</v>
      </c>
      <c r="C30" s="186">
        <v>2</v>
      </c>
      <c r="D30" s="187">
        <v>5</v>
      </c>
      <c r="E30" s="187">
        <v>4</v>
      </c>
      <c r="F30" s="187">
        <v>9</v>
      </c>
      <c r="G30" s="188">
        <v>0</v>
      </c>
      <c r="H30" s="189">
        <v>1</v>
      </c>
      <c r="I30" s="186">
        <v>1</v>
      </c>
      <c r="J30" s="187">
        <v>0</v>
      </c>
      <c r="K30" s="187">
        <v>3</v>
      </c>
      <c r="L30" s="187">
        <v>17</v>
      </c>
      <c r="M30" s="188">
        <v>0</v>
      </c>
      <c r="N30" s="189">
        <v>0</v>
      </c>
      <c r="O30" s="141" t="s">
        <v>198</v>
      </c>
      <c r="P30" s="141">
        <v>21</v>
      </c>
      <c r="Q30" s="141">
        <v>21</v>
      </c>
    </row>
    <row r="31" spans="1:17" ht="13.5" customHeight="1" x14ac:dyDescent="0.2">
      <c r="A31" s="185"/>
      <c r="B31" s="233"/>
      <c r="C31" s="190">
        <v>0.1</v>
      </c>
      <c r="D31" s="191">
        <v>0.25</v>
      </c>
      <c r="E31" s="191">
        <v>0.2</v>
      </c>
      <c r="F31" s="191">
        <v>0.45</v>
      </c>
      <c r="G31" s="191"/>
      <c r="H31" s="192"/>
      <c r="I31" s="193">
        <v>4.7619047619047616E-2</v>
      </c>
      <c r="J31" s="194">
        <v>0</v>
      </c>
      <c r="K31" s="194">
        <v>0.14285714285714285</v>
      </c>
      <c r="L31" s="194">
        <v>0.80952380952380953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4</v>
      </c>
      <c r="D33" s="178">
        <v>4</v>
      </c>
      <c r="E33" s="178">
        <v>6</v>
      </c>
      <c r="F33" s="178">
        <v>6</v>
      </c>
      <c r="G33" s="179">
        <v>0</v>
      </c>
      <c r="H33" s="180">
        <v>1</v>
      </c>
      <c r="I33" s="177">
        <v>1</v>
      </c>
      <c r="J33" s="178">
        <v>0</v>
      </c>
      <c r="K33" s="178">
        <v>4</v>
      </c>
      <c r="L33" s="178">
        <v>16</v>
      </c>
      <c r="M33" s="179">
        <v>0</v>
      </c>
      <c r="N33" s="180">
        <v>0</v>
      </c>
      <c r="O33" s="141" t="s">
        <v>199</v>
      </c>
      <c r="P33" s="141">
        <v>21</v>
      </c>
      <c r="Q33" s="141">
        <v>21</v>
      </c>
    </row>
    <row r="34" spans="1:17" ht="14.25" customHeight="1" x14ac:dyDescent="0.2">
      <c r="A34" s="181"/>
      <c r="B34" s="231"/>
      <c r="C34" s="195">
        <v>0.2</v>
      </c>
      <c r="D34" s="196">
        <v>0.2</v>
      </c>
      <c r="E34" s="196">
        <v>0.3</v>
      </c>
      <c r="F34" s="196">
        <v>0.3</v>
      </c>
      <c r="G34" s="196"/>
      <c r="H34" s="197"/>
      <c r="I34" s="182">
        <v>4.7619047619047616E-2</v>
      </c>
      <c r="J34" s="183">
        <v>0</v>
      </c>
      <c r="K34" s="183">
        <v>0.19047619047619047</v>
      </c>
      <c r="L34" s="183">
        <v>0.76190476190476186</v>
      </c>
      <c r="M34" s="196"/>
      <c r="N34" s="197"/>
      <c r="O34" s="141"/>
    </row>
    <row r="35" spans="1:17" ht="12.75" customHeight="1" x14ac:dyDescent="0.2">
      <c r="A35" s="185" t="s">
        <v>45</v>
      </c>
      <c r="B35" s="233" t="s">
        <v>52</v>
      </c>
      <c r="C35" s="186">
        <v>1</v>
      </c>
      <c r="D35" s="187">
        <v>3</v>
      </c>
      <c r="E35" s="187">
        <v>3</v>
      </c>
      <c r="F35" s="187">
        <v>11</v>
      </c>
      <c r="G35" s="188">
        <v>1</v>
      </c>
      <c r="H35" s="189">
        <v>2</v>
      </c>
      <c r="I35" s="186">
        <v>1</v>
      </c>
      <c r="J35" s="187">
        <v>0</v>
      </c>
      <c r="K35" s="187">
        <v>2</v>
      </c>
      <c r="L35" s="187">
        <v>17</v>
      </c>
      <c r="M35" s="188">
        <v>1</v>
      </c>
      <c r="N35" s="189">
        <v>0</v>
      </c>
      <c r="O35" s="141" t="s">
        <v>200</v>
      </c>
      <c r="P35" s="141">
        <v>21</v>
      </c>
      <c r="Q35" s="141">
        <v>21</v>
      </c>
    </row>
    <row r="36" spans="1:17" ht="15.75" customHeight="1" x14ac:dyDescent="0.2">
      <c r="A36" s="185"/>
      <c r="B36" s="233"/>
      <c r="C36" s="190">
        <v>5.5555555555555552E-2</v>
      </c>
      <c r="D36" s="191">
        <v>0.16666666666666666</v>
      </c>
      <c r="E36" s="191">
        <v>0.16666666666666666</v>
      </c>
      <c r="F36" s="191">
        <v>0.61111111111111116</v>
      </c>
      <c r="G36" s="191"/>
      <c r="H36" s="192"/>
      <c r="I36" s="193">
        <v>0.05</v>
      </c>
      <c r="J36" s="194">
        <v>0</v>
      </c>
      <c r="K36" s="194">
        <v>0.1</v>
      </c>
      <c r="L36" s="194">
        <v>0.85</v>
      </c>
      <c r="M36" s="191"/>
      <c r="N36" s="192"/>
      <c r="O36" s="141"/>
    </row>
    <row r="37" spans="1:17" ht="12.75" customHeight="1" x14ac:dyDescent="0.2">
      <c r="A37" s="181" t="s">
        <v>46</v>
      </c>
      <c r="B37" s="231" t="s">
        <v>53</v>
      </c>
      <c r="C37" s="177">
        <v>4</v>
      </c>
      <c r="D37" s="178">
        <v>3</v>
      </c>
      <c r="E37" s="178">
        <v>6</v>
      </c>
      <c r="F37" s="178">
        <v>6</v>
      </c>
      <c r="G37" s="179">
        <v>1</v>
      </c>
      <c r="H37" s="180">
        <v>1</v>
      </c>
      <c r="I37" s="177">
        <v>1</v>
      </c>
      <c r="J37" s="178">
        <v>0</v>
      </c>
      <c r="K37" s="178">
        <v>1</v>
      </c>
      <c r="L37" s="178">
        <v>18</v>
      </c>
      <c r="M37" s="179">
        <v>1</v>
      </c>
      <c r="N37" s="180">
        <v>0</v>
      </c>
      <c r="O37" s="141" t="s">
        <v>201</v>
      </c>
      <c r="P37" s="141">
        <v>21</v>
      </c>
      <c r="Q37" s="141">
        <v>21</v>
      </c>
    </row>
    <row r="38" spans="1:17" ht="14.25" customHeight="1" x14ac:dyDescent="0.2">
      <c r="A38" s="181"/>
      <c r="B38" s="231"/>
      <c r="C38" s="195">
        <v>0.21052631578947367</v>
      </c>
      <c r="D38" s="196">
        <v>0.15789473684210525</v>
      </c>
      <c r="E38" s="196">
        <v>0.31578947368421051</v>
      </c>
      <c r="F38" s="196">
        <v>0.31578947368421051</v>
      </c>
      <c r="G38" s="196"/>
      <c r="H38" s="197"/>
      <c r="I38" s="182">
        <v>0.05</v>
      </c>
      <c r="J38" s="183">
        <v>0</v>
      </c>
      <c r="K38" s="183">
        <v>0.05</v>
      </c>
      <c r="L38" s="183">
        <v>0.9</v>
      </c>
      <c r="M38" s="196"/>
      <c r="N38" s="197"/>
      <c r="O38" s="141"/>
    </row>
    <row r="39" spans="1:17" ht="12.75" customHeight="1" x14ac:dyDescent="0.2">
      <c r="A39" s="185" t="s">
        <v>47</v>
      </c>
      <c r="B39" s="233" t="s">
        <v>61</v>
      </c>
      <c r="C39" s="186">
        <v>3</v>
      </c>
      <c r="D39" s="187">
        <v>5</v>
      </c>
      <c r="E39" s="187">
        <v>5</v>
      </c>
      <c r="F39" s="187">
        <v>5</v>
      </c>
      <c r="G39" s="188">
        <v>2</v>
      </c>
      <c r="H39" s="189">
        <v>1</v>
      </c>
      <c r="I39" s="186">
        <v>2</v>
      </c>
      <c r="J39" s="187">
        <v>0</v>
      </c>
      <c r="K39" s="187">
        <v>4</v>
      </c>
      <c r="L39" s="187">
        <v>13</v>
      </c>
      <c r="M39" s="188">
        <v>2</v>
      </c>
      <c r="N39" s="189">
        <v>0</v>
      </c>
      <c r="O39" s="141" t="s">
        <v>202</v>
      </c>
      <c r="P39" s="141">
        <v>21</v>
      </c>
      <c r="Q39" s="141">
        <v>21</v>
      </c>
    </row>
    <row r="40" spans="1:17" ht="15" customHeight="1" x14ac:dyDescent="0.2">
      <c r="A40" s="185"/>
      <c r="B40" s="233"/>
      <c r="C40" s="190">
        <v>0.16666666666666666</v>
      </c>
      <c r="D40" s="191">
        <v>0.27777777777777779</v>
      </c>
      <c r="E40" s="191">
        <v>0.27777777777777779</v>
      </c>
      <c r="F40" s="191">
        <v>0.27777777777777779</v>
      </c>
      <c r="G40" s="191"/>
      <c r="H40" s="192"/>
      <c r="I40" s="193">
        <v>0.10526315789473684</v>
      </c>
      <c r="J40" s="194">
        <v>0</v>
      </c>
      <c r="K40" s="194">
        <v>0.21052631578947367</v>
      </c>
      <c r="L40" s="194">
        <v>0.68421052631578949</v>
      </c>
      <c r="M40" s="191"/>
      <c r="N40" s="192"/>
      <c r="O40" s="141"/>
    </row>
    <row r="41" spans="1:17" ht="12.75" customHeight="1" x14ac:dyDescent="0.2">
      <c r="A41" s="181" t="s">
        <v>48</v>
      </c>
      <c r="B41" s="231" t="s">
        <v>62</v>
      </c>
      <c r="C41" s="177">
        <v>4</v>
      </c>
      <c r="D41" s="178">
        <v>2</v>
      </c>
      <c r="E41" s="178">
        <v>5</v>
      </c>
      <c r="F41" s="178">
        <v>7</v>
      </c>
      <c r="G41" s="179">
        <v>1</v>
      </c>
      <c r="H41" s="180">
        <v>2</v>
      </c>
      <c r="I41" s="177">
        <v>1</v>
      </c>
      <c r="J41" s="178">
        <v>1</v>
      </c>
      <c r="K41" s="178">
        <v>3</v>
      </c>
      <c r="L41" s="178">
        <v>15</v>
      </c>
      <c r="M41" s="179">
        <v>1</v>
      </c>
      <c r="N41" s="180">
        <v>0</v>
      </c>
      <c r="O41" s="141" t="s">
        <v>203</v>
      </c>
      <c r="P41" s="141">
        <v>21</v>
      </c>
      <c r="Q41" s="141">
        <v>21</v>
      </c>
    </row>
    <row r="42" spans="1:17" x14ac:dyDescent="0.2">
      <c r="A42" s="201"/>
      <c r="B42" s="235"/>
      <c r="C42" s="202">
        <v>0.22222222222222221</v>
      </c>
      <c r="D42" s="203">
        <v>0.1111111111111111</v>
      </c>
      <c r="E42" s="203">
        <v>0.27777777777777779</v>
      </c>
      <c r="F42" s="203">
        <v>0.3888888888888889</v>
      </c>
      <c r="G42" s="203"/>
      <c r="H42" s="204"/>
      <c r="I42" s="205">
        <v>0.05</v>
      </c>
      <c r="J42" s="206">
        <v>0.05</v>
      </c>
      <c r="K42" s="206">
        <v>0.15</v>
      </c>
      <c r="L42" s="206">
        <v>0.75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7</v>
      </c>
      <c r="G48" s="210">
        <v>12</v>
      </c>
      <c r="H48" s="188">
        <v>1</v>
      </c>
      <c r="P48" s="141">
        <v>21</v>
      </c>
    </row>
    <row r="49" spans="1:16" x14ac:dyDescent="0.2">
      <c r="A49" s="92"/>
      <c r="C49" s="191">
        <v>0.05</v>
      </c>
      <c r="D49" s="191">
        <v>0</v>
      </c>
      <c r="E49" s="191">
        <v>0</v>
      </c>
      <c r="F49" s="191">
        <v>0.35</v>
      </c>
      <c r="G49" s="191">
        <v>0.6</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2</v>
      </c>
      <c r="F54" s="210">
        <v>5</v>
      </c>
      <c r="G54" s="210">
        <v>12</v>
      </c>
      <c r="H54" s="188">
        <v>1</v>
      </c>
      <c r="P54" s="141">
        <v>21</v>
      </c>
    </row>
    <row r="55" spans="1:16" x14ac:dyDescent="0.2">
      <c r="A55" s="92"/>
      <c r="C55" s="191">
        <v>0</v>
      </c>
      <c r="D55" s="191">
        <v>0.05</v>
      </c>
      <c r="E55" s="191">
        <v>0.1</v>
      </c>
      <c r="F55" s="191">
        <v>0.25</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1</v>
      </c>
      <c r="D60" s="210">
        <v>0</v>
      </c>
      <c r="E60" s="210">
        <v>19</v>
      </c>
      <c r="F60" s="210">
        <v>0</v>
      </c>
      <c r="G60" s="210"/>
      <c r="H60" s="188">
        <v>1</v>
      </c>
      <c r="P60" s="141">
        <v>21</v>
      </c>
    </row>
    <row r="61" spans="1:16" x14ac:dyDescent="0.2">
      <c r="A61" s="92"/>
      <c r="C61" s="191">
        <v>0.05</v>
      </c>
      <c r="D61" s="191">
        <v>0</v>
      </c>
      <c r="E61" s="191">
        <v>0.95</v>
      </c>
      <c r="F61" s="191"/>
      <c r="G61" s="191"/>
      <c r="H61" s="191"/>
    </row>
    <row r="62" spans="1:16" x14ac:dyDescent="0.2">
      <c r="A62" s="93" t="s">
        <v>204</v>
      </c>
    </row>
    <row r="63" spans="1:16" ht="6.75" customHeight="1" x14ac:dyDescent="0.2">
      <c r="A63" s="93"/>
    </row>
    <row r="64" spans="1:16" ht="23.1" customHeight="1" x14ac:dyDescent="0.2">
      <c r="B64" s="234" t="s">
        <v>287</v>
      </c>
      <c r="C64" s="234"/>
      <c r="D64" s="234"/>
      <c r="E64" s="234"/>
      <c r="F64" s="234"/>
      <c r="G64" s="234"/>
      <c r="H64" s="234"/>
      <c r="I64" s="234"/>
      <c r="J64" s="234"/>
      <c r="K64" s="234"/>
      <c r="L64" s="234"/>
    </row>
    <row r="65" spans="2:12" ht="23.1" customHeight="1" x14ac:dyDescent="0.2">
      <c r="B65" s="234" t="s">
        <v>288</v>
      </c>
      <c r="C65" s="234"/>
      <c r="D65" s="234"/>
      <c r="E65" s="234"/>
      <c r="F65" s="234"/>
      <c r="G65" s="234"/>
      <c r="H65" s="234"/>
      <c r="I65" s="234"/>
      <c r="J65" s="234"/>
      <c r="K65" s="234"/>
      <c r="L65" s="234"/>
    </row>
    <row r="66" spans="2:12" ht="23.1" customHeight="1" x14ac:dyDescent="0.2">
      <c r="B66" s="234" t="s">
        <v>289</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6F260-F896-4CC9-9043-4C9B0AA4B90F}">
  <sheetPr codeName="Sheet1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214</v>
      </c>
      <c r="C3" s="144"/>
      <c r="D3" s="145"/>
      <c r="E3" s="146">
        <v>44237</v>
      </c>
      <c r="F3" s="145"/>
      <c r="G3" s="147"/>
      <c r="H3" s="147"/>
      <c r="I3" s="146" t="s">
        <v>126</v>
      </c>
      <c r="J3" s="147"/>
      <c r="K3" s="147"/>
      <c r="L3" s="147"/>
      <c r="M3" s="148">
        <v>10</v>
      </c>
      <c r="N3" s="149"/>
      <c r="O3" s="141"/>
    </row>
    <row r="4" spans="1:15" ht="9.75" customHeight="1" x14ac:dyDescent="0.2"/>
    <row r="5" spans="1:15" ht="17.25" customHeight="1" x14ac:dyDescent="0.2">
      <c r="A5" s="92" t="s">
        <v>13</v>
      </c>
      <c r="B5" s="93" t="s">
        <v>12</v>
      </c>
    </row>
    <row r="6" spans="1:15" x14ac:dyDescent="0.2">
      <c r="B6" s="150" t="s">
        <v>2</v>
      </c>
      <c r="C6" s="151">
        <v>5</v>
      </c>
      <c r="D6" s="152">
        <v>0.5</v>
      </c>
      <c r="F6" s="153" t="s">
        <v>49</v>
      </c>
      <c r="J6" s="154" t="s">
        <v>193</v>
      </c>
    </row>
    <row r="7" spans="1:15" x14ac:dyDescent="0.2">
      <c r="B7" s="155" t="s">
        <v>3</v>
      </c>
      <c r="C7" s="94">
        <v>7</v>
      </c>
      <c r="D7" s="156">
        <v>0.7</v>
      </c>
      <c r="F7" s="157" t="s">
        <v>28</v>
      </c>
      <c r="G7" s="158"/>
      <c r="H7" s="158">
        <v>0</v>
      </c>
      <c r="I7" s="152">
        <v>0</v>
      </c>
    </row>
    <row r="8" spans="1:15" x14ac:dyDescent="0.2">
      <c r="B8" s="150" t="s">
        <v>5</v>
      </c>
      <c r="C8" s="151">
        <v>1</v>
      </c>
      <c r="D8" s="152">
        <v>0.1</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2</v>
      </c>
      <c r="F24" s="178">
        <v>5</v>
      </c>
      <c r="G24" s="179">
        <v>2</v>
      </c>
      <c r="H24" s="180">
        <v>0</v>
      </c>
      <c r="I24" s="177">
        <v>0</v>
      </c>
      <c r="J24" s="178">
        <v>0</v>
      </c>
      <c r="K24" s="178">
        <v>0</v>
      </c>
      <c r="L24" s="178">
        <v>8</v>
      </c>
      <c r="M24" s="179">
        <v>2</v>
      </c>
      <c r="N24" s="180">
        <v>0</v>
      </c>
      <c r="O24" s="141" t="s">
        <v>195</v>
      </c>
      <c r="P24" s="141">
        <v>10</v>
      </c>
      <c r="Q24" s="141">
        <v>10</v>
      </c>
    </row>
    <row r="25" spans="1:17" ht="18.75" customHeight="1" x14ac:dyDescent="0.2">
      <c r="A25" s="181"/>
      <c r="B25" s="231"/>
      <c r="C25" s="182">
        <v>0</v>
      </c>
      <c r="D25" s="183">
        <v>0.125</v>
      </c>
      <c r="E25" s="183">
        <v>0.25</v>
      </c>
      <c r="F25" s="183">
        <v>0.625</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7</v>
      </c>
      <c r="G26" s="188">
        <v>3</v>
      </c>
      <c r="H26" s="189">
        <v>0</v>
      </c>
      <c r="I26" s="186">
        <v>0</v>
      </c>
      <c r="J26" s="187">
        <v>0</v>
      </c>
      <c r="K26" s="187">
        <v>0</v>
      </c>
      <c r="L26" s="187">
        <v>7</v>
      </c>
      <c r="M26" s="188">
        <v>3</v>
      </c>
      <c r="N26" s="189">
        <v>0</v>
      </c>
      <c r="O26" s="141" t="s">
        <v>196</v>
      </c>
      <c r="P26" s="141">
        <v>10</v>
      </c>
      <c r="Q26" s="141">
        <v>10</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2</v>
      </c>
      <c r="D28" s="178">
        <v>0</v>
      </c>
      <c r="E28" s="178">
        <v>0</v>
      </c>
      <c r="F28" s="178">
        <v>4</v>
      </c>
      <c r="G28" s="179">
        <v>4</v>
      </c>
      <c r="H28" s="180">
        <v>0</v>
      </c>
      <c r="I28" s="177">
        <v>0</v>
      </c>
      <c r="J28" s="178">
        <v>0</v>
      </c>
      <c r="K28" s="178">
        <v>0</v>
      </c>
      <c r="L28" s="178">
        <v>7</v>
      </c>
      <c r="M28" s="179">
        <v>3</v>
      </c>
      <c r="N28" s="180">
        <v>0</v>
      </c>
      <c r="O28" s="141" t="s">
        <v>197</v>
      </c>
      <c r="P28" s="141">
        <v>10</v>
      </c>
      <c r="Q28" s="141">
        <v>10</v>
      </c>
    </row>
    <row r="29" spans="1:17" ht="15.75" customHeight="1" x14ac:dyDescent="0.2">
      <c r="A29" s="181"/>
      <c r="B29" s="231"/>
      <c r="C29" s="195">
        <v>0.33333333333333331</v>
      </c>
      <c r="D29" s="196">
        <v>0</v>
      </c>
      <c r="E29" s="196">
        <v>0</v>
      </c>
      <c r="F29" s="196">
        <v>0.66666666666666663</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3</v>
      </c>
      <c r="F30" s="187">
        <v>5</v>
      </c>
      <c r="G30" s="188">
        <v>2</v>
      </c>
      <c r="H30" s="189">
        <v>0</v>
      </c>
      <c r="I30" s="186">
        <v>0</v>
      </c>
      <c r="J30" s="187">
        <v>0</v>
      </c>
      <c r="K30" s="187">
        <v>0</v>
      </c>
      <c r="L30" s="187">
        <v>8</v>
      </c>
      <c r="M30" s="188">
        <v>2</v>
      </c>
      <c r="N30" s="189">
        <v>0</v>
      </c>
      <c r="O30" s="141" t="s">
        <v>198</v>
      </c>
      <c r="P30" s="141">
        <v>10</v>
      </c>
      <c r="Q30" s="141">
        <v>10</v>
      </c>
    </row>
    <row r="31" spans="1:17" ht="13.5" customHeight="1" x14ac:dyDescent="0.2">
      <c r="A31" s="185"/>
      <c r="B31" s="233"/>
      <c r="C31" s="190">
        <v>0</v>
      </c>
      <c r="D31" s="191">
        <v>0</v>
      </c>
      <c r="E31" s="191">
        <v>0.375</v>
      </c>
      <c r="F31" s="191">
        <v>0.625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1</v>
      </c>
      <c r="F33" s="178">
        <v>6</v>
      </c>
      <c r="G33" s="179">
        <v>2</v>
      </c>
      <c r="H33" s="180">
        <v>0</v>
      </c>
      <c r="I33" s="177">
        <v>0</v>
      </c>
      <c r="J33" s="178">
        <v>0</v>
      </c>
      <c r="K33" s="178">
        <v>0</v>
      </c>
      <c r="L33" s="178">
        <v>8</v>
      </c>
      <c r="M33" s="179">
        <v>2</v>
      </c>
      <c r="N33" s="180">
        <v>0</v>
      </c>
      <c r="O33" s="141" t="s">
        <v>199</v>
      </c>
      <c r="P33" s="141">
        <v>10</v>
      </c>
      <c r="Q33" s="141">
        <v>10</v>
      </c>
    </row>
    <row r="34" spans="1:17" ht="14.25" customHeight="1" x14ac:dyDescent="0.2">
      <c r="A34" s="181"/>
      <c r="B34" s="231"/>
      <c r="C34" s="195">
        <v>0.125</v>
      </c>
      <c r="D34" s="196">
        <v>0</v>
      </c>
      <c r="E34" s="196">
        <v>0.125</v>
      </c>
      <c r="F34" s="196">
        <v>0.75</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4</v>
      </c>
      <c r="G35" s="188">
        <v>6</v>
      </c>
      <c r="H35" s="189">
        <v>0</v>
      </c>
      <c r="I35" s="186">
        <v>0</v>
      </c>
      <c r="J35" s="187">
        <v>0</v>
      </c>
      <c r="K35" s="187">
        <v>0</v>
      </c>
      <c r="L35" s="187">
        <v>4</v>
      </c>
      <c r="M35" s="188">
        <v>6</v>
      </c>
      <c r="N35" s="189">
        <v>0</v>
      </c>
      <c r="O35" s="141" t="s">
        <v>200</v>
      </c>
      <c r="P35" s="141">
        <v>10</v>
      </c>
      <c r="Q35" s="141">
        <v>10</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3</v>
      </c>
      <c r="F37" s="178">
        <v>3</v>
      </c>
      <c r="G37" s="179">
        <v>2</v>
      </c>
      <c r="H37" s="180">
        <v>1</v>
      </c>
      <c r="I37" s="177">
        <v>0</v>
      </c>
      <c r="J37" s="178">
        <v>0</v>
      </c>
      <c r="K37" s="178">
        <v>0</v>
      </c>
      <c r="L37" s="178">
        <v>7</v>
      </c>
      <c r="M37" s="179">
        <v>2</v>
      </c>
      <c r="N37" s="180">
        <v>1</v>
      </c>
      <c r="O37" s="141" t="s">
        <v>201</v>
      </c>
      <c r="P37" s="141">
        <v>10</v>
      </c>
      <c r="Q37" s="141">
        <v>10</v>
      </c>
    </row>
    <row r="38" spans="1:17" ht="14.25" customHeight="1" x14ac:dyDescent="0.2">
      <c r="A38" s="181"/>
      <c r="B38" s="231"/>
      <c r="C38" s="195">
        <v>0</v>
      </c>
      <c r="D38" s="196">
        <v>0.14285714285714285</v>
      </c>
      <c r="E38" s="196">
        <v>0.42857142857142855</v>
      </c>
      <c r="F38" s="196">
        <v>0.42857142857142855</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1</v>
      </c>
      <c r="F39" s="187">
        <v>5</v>
      </c>
      <c r="G39" s="188">
        <v>3</v>
      </c>
      <c r="H39" s="189">
        <v>0</v>
      </c>
      <c r="I39" s="186">
        <v>0</v>
      </c>
      <c r="J39" s="187">
        <v>0</v>
      </c>
      <c r="K39" s="187">
        <v>1</v>
      </c>
      <c r="L39" s="187">
        <v>6</v>
      </c>
      <c r="M39" s="188">
        <v>3</v>
      </c>
      <c r="N39" s="189">
        <v>0</v>
      </c>
      <c r="O39" s="141" t="s">
        <v>202</v>
      </c>
      <c r="P39" s="141">
        <v>10</v>
      </c>
      <c r="Q39" s="141">
        <v>10</v>
      </c>
    </row>
    <row r="40" spans="1:17" ht="15" customHeight="1" x14ac:dyDescent="0.2">
      <c r="A40" s="185"/>
      <c r="B40" s="233"/>
      <c r="C40" s="190">
        <v>0</v>
      </c>
      <c r="D40" s="191">
        <v>0.14285714285714285</v>
      </c>
      <c r="E40" s="191">
        <v>0.14285714285714285</v>
      </c>
      <c r="F40" s="191">
        <v>0.7142857142857143</v>
      </c>
      <c r="G40" s="191"/>
      <c r="H40" s="192"/>
      <c r="I40" s="193">
        <v>0</v>
      </c>
      <c r="J40" s="194">
        <v>0</v>
      </c>
      <c r="K40" s="194">
        <v>0.14285714285714285</v>
      </c>
      <c r="L40" s="194">
        <v>0.8571428571428571</v>
      </c>
      <c r="M40" s="191"/>
      <c r="N40" s="192"/>
      <c r="O40" s="141"/>
    </row>
    <row r="41" spans="1:17" ht="12.75" customHeight="1" x14ac:dyDescent="0.2">
      <c r="A41" s="181" t="s">
        <v>48</v>
      </c>
      <c r="B41" s="231" t="s">
        <v>62</v>
      </c>
      <c r="C41" s="177">
        <v>1</v>
      </c>
      <c r="D41" s="178">
        <v>1</v>
      </c>
      <c r="E41" s="178">
        <v>0</v>
      </c>
      <c r="F41" s="178">
        <v>6</v>
      </c>
      <c r="G41" s="179">
        <v>2</v>
      </c>
      <c r="H41" s="180">
        <v>0</v>
      </c>
      <c r="I41" s="177">
        <v>0</v>
      </c>
      <c r="J41" s="178">
        <v>0</v>
      </c>
      <c r="K41" s="178">
        <v>1</v>
      </c>
      <c r="L41" s="178">
        <v>7</v>
      </c>
      <c r="M41" s="179">
        <v>2</v>
      </c>
      <c r="N41" s="180">
        <v>0</v>
      </c>
      <c r="O41" s="141" t="s">
        <v>203</v>
      </c>
      <c r="P41" s="141">
        <v>10</v>
      </c>
      <c r="Q41" s="141">
        <v>10</v>
      </c>
    </row>
    <row r="42" spans="1:17" x14ac:dyDescent="0.2">
      <c r="A42" s="201"/>
      <c r="B42" s="235"/>
      <c r="C42" s="202">
        <v>0.125</v>
      </c>
      <c r="D42" s="203">
        <v>0.125</v>
      </c>
      <c r="E42" s="203">
        <v>0</v>
      </c>
      <c r="F42" s="203">
        <v>0.75</v>
      </c>
      <c r="G42" s="203"/>
      <c r="H42" s="204"/>
      <c r="I42" s="205">
        <v>0</v>
      </c>
      <c r="J42" s="206">
        <v>0</v>
      </c>
      <c r="K42" s="206">
        <v>0.125</v>
      </c>
      <c r="L42" s="206">
        <v>0.875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2</v>
      </c>
      <c r="G48" s="210">
        <v>7</v>
      </c>
      <c r="H48" s="188">
        <v>0</v>
      </c>
      <c r="P48" s="141">
        <v>10</v>
      </c>
    </row>
    <row r="49" spans="1:16" x14ac:dyDescent="0.2">
      <c r="A49" s="92"/>
      <c r="C49" s="191">
        <v>0.1</v>
      </c>
      <c r="D49" s="191">
        <v>0</v>
      </c>
      <c r="E49" s="191">
        <v>0</v>
      </c>
      <c r="F49" s="191">
        <v>0.2</v>
      </c>
      <c r="G49" s="191">
        <v>0.7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2</v>
      </c>
      <c r="G54" s="210">
        <v>6</v>
      </c>
      <c r="H54" s="188">
        <v>0</v>
      </c>
      <c r="P54" s="141">
        <v>10</v>
      </c>
    </row>
    <row r="55" spans="1:16" x14ac:dyDescent="0.2">
      <c r="A55" s="92"/>
      <c r="C55" s="191">
        <v>0</v>
      </c>
      <c r="D55" s="191">
        <v>0</v>
      </c>
      <c r="E55" s="191">
        <v>0.2</v>
      </c>
      <c r="F55" s="191">
        <v>0.2</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0</v>
      </c>
      <c r="P60" s="141">
        <v>10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376</v>
      </c>
      <c r="C64" s="234"/>
      <c r="D64" s="234"/>
      <c r="E64" s="234"/>
      <c r="F64" s="234"/>
      <c r="G64" s="234"/>
      <c r="H64" s="234"/>
      <c r="I64" s="234"/>
      <c r="J64" s="234"/>
      <c r="K64" s="234"/>
      <c r="L64" s="234"/>
    </row>
    <row r="65" spans="2:6" ht="36"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CD442-4775-41F9-905D-B114CEC2E49F}">
  <sheetPr codeName="Sheet3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214</v>
      </c>
      <c r="C3" s="144"/>
      <c r="D3" s="145"/>
      <c r="E3" s="146">
        <v>44306</v>
      </c>
      <c r="F3" s="145"/>
      <c r="G3" s="147"/>
      <c r="H3" s="147"/>
      <c r="I3" s="146" t="s">
        <v>126</v>
      </c>
      <c r="J3" s="147"/>
      <c r="K3" s="147"/>
      <c r="L3" s="147"/>
      <c r="M3" s="148">
        <v>7</v>
      </c>
      <c r="N3" s="149"/>
      <c r="O3" s="141"/>
    </row>
    <row r="4" spans="1:15" ht="9.75" customHeight="1" x14ac:dyDescent="0.2"/>
    <row r="5" spans="1:15" ht="17.25" customHeight="1" x14ac:dyDescent="0.2">
      <c r="A5" s="92" t="s">
        <v>13</v>
      </c>
      <c r="B5" s="93" t="s">
        <v>12</v>
      </c>
    </row>
    <row r="6" spans="1:15" x14ac:dyDescent="0.2">
      <c r="B6" s="150" t="s">
        <v>2</v>
      </c>
      <c r="C6" s="151">
        <v>4</v>
      </c>
      <c r="D6" s="152">
        <v>0.5714285714285714</v>
      </c>
      <c r="F6" s="153" t="s">
        <v>49</v>
      </c>
      <c r="J6" s="154" t="s">
        <v>193</v>
      </c>
    </row>
    <row r="7" spans="1:15" x14ac:dyDescent="0.2">
      <c r="B7" s="155" t="s">
        <v>3</v>
      </c>
      <c r="C7" s="94">
        <v>4</v>
      </c>
      <c r="D7" s="156">
        <v>0.5714285714285714</v>
      </c>
      <c r="F7" s="157" t="s">
        <v>28</v>
      </c>
      <c r="G7" s="158"/>
      <c r="H7" s="158">
        <v>0</v>
      </c>
      <c r="I7" s="152">
        <v>0</v>
      </c>
    </row>
    <row r="8" spans="1:15" x14ac:dyDescent="0.2">
      <c r="B8" s="150" t="s">
        <v>5</v>
      </c>
      <c r="C8" s="151">
        <v>1</v>
      </c>
      <c r="D8" s="152">
        <v>0.14285714285714285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0.14285714285714285</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7</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2</v>
      </c>
      <c r="F24" s="178">
        <v>4</v>
      </c>
      <c r="G24" s="179">
        <v>1</v>
      </c>
      <c r="H24" s="180">
        <v>0</v>
      </c>
      <c r="I24" s="177">
        <v>0</v>
      </c>
      <c r="J24" s="178">
        <v>0</v>
      </c>
      <c r="K24" s="178">
        <v>0</v>
      </c>
      <c r="L24" s="178">
        <v>6</v>
      </c>
      <c r="M24" s="179">
        <v>1</v>
      </c>
      <c r="N24" s="180">
        <v>0</v>
      </c>
      <c r="O24" s="141" t="s">
        <v>195</v>
      </c>
      <c r="P24" s="141">
        <v>7</v>
      </c>
      <c r="Q24" s="141">
        <v>7</v>
      </c>
    </row>
    <row r="25" spans="1:17" ht="18.75" customHeight="1" x14ac:dyDescent="0.2">
      <c r="A25" s="181"/>
      <c r="B25" s="231"/>
      <c r="C25" s="182">
        <v>0</v>
      </c>
      <c r="D25" s="183">
        <v>0</v>
      </c>
      <c r="E25" s="183">
        <v>0.33333333333333331</v>
      </c>
      <c r="F25" s="183">
        <v>0.66666666666666663</v>
      </c>
      <c r="G25" s="183"/>
      <c r="H25" s="184"/>
      <c r="I25" s="182">
        <v>0</v>
      </c>
      <c r="J25" s="183">
        <v>0</v>
      </c>
      <c r="K25" s="183">
        <v>0</v>
      </c>
      <c r="L25" s="183">
        <v>1</v>
      </c>
      <c r="M25" s="183"/>
      <c r="N25" s="184"/>
      <c r="O25" s="141"/>
    </row>
    <row r="26" spans="1:17" ht="12.75" customHeight="1" x14ac:dyDescent="0.2">
      <c r="A26" s="185" t="s">
        <v>41</v>
      </c>
      <c r="B26" s="233" t="s">
        <v>51</v>
      </c>
      <c r="C26" s="186">
        <v>1</v>
      </c>
      <c r="D26" s="187">
        <v>1</v>
      </c>
      <c r="E26" s="187">
        <v>1</v>
      </c>
      <c r="F26" s="187">
        <v>4</v>
      </c>
      <c r="G26" s="188">
        <v>0</v>
      </c>
      <c r="H26" s="189">
        <v>0</v>
      </c>
      <c r="I26" s="186">
        <v>0</v>
      </c>
      <c r="J26" s="187">
        <v>0</v>
      </c>
      <c r="K26" s="187">
        <v>0</v>
      </c>
      <c r="L26" s="187">
        <v>7</v>
      </c>
      <c r="M26" s="188">
        <v>0</v>
      </c>
      <c r="N26" s="189">
        <v>0</v>
      </c>
      <c r="O26" s="141" t="s">
        <v>196</v>
      </c>
      <c r="P26" s="141">
        <v>7</v>
      </c>
      <c r="Q26" s="141">
        <v>7</v>
      </c>
    </row>
    <row r="27" spans="1:17" ht="18" customHeight="1" x14ac:dyDescent="0.2">
      <c r="A27" s="185"/>
      <c r="B27" s="233"/>
      <c r="C27" s="190">
        <v>0.14285714285714285</v>
      </c>
      <c r="D27" s="191">
        <v>0.14285714285714285</v>
      </c>
      <c r="E27" s="191">
        <v>0.14285714285714285</v>
      </c>
      <c r="F27" s="191">
        <v>0.5714285714285714</v>
      </c>
      <c r="G27" s="191"/>
      <c r="H27" s="192"/>
      <c r="I27" s="193">
        <v>0</v>
      </c>
      <c r="J27" s="194">
        <v>0</v>
      </c>
      <c r="K27" s="194">
        <v>0</v>
      </c>
      <c r="L27" s="194">
        <v>1</v>
      </c>
      <c r="M27" s="191"/>
      <c r="N27" s="192"/>
      <c r="O27" s="141"/>
    </row>
    <row r="28" spans="1:17" ht="12.75" customHeight="1" x14ac:dyDescent="0.2">
      <c r="A28" s="181" t="s">
        <v>42</v>
      </c>
      <c r="B28" s="231" t="s">
        <v>58</v>
      </c>
      <c r="C28" s="177">
        <v>2</v>
      </c>
      <c r="D28" s="178">
        <v>1</v>
      </c>
      <c r="E28" s="178">
        <v>0</v>
      </c>
      <c r="F28" s="178">
        <v>4</v>
      </c>
      <c r="G28" s="179">
        <v>0</v>
      </c>
      <c r="H28" s="180">
        <v>0</v>
      </c>
      <c r="I28" s="177">
        <v>0</v>
      </c>
      <c r="J28" s="178">
        <v>0</v>
      </c>
      <c r="K28" s="178">
        <v>1</v>
      </c>
      <c r="L28" s="178">
        <v>6</v>
      </c>
      <c r="M28" s="179">
        <v>0</v>
      </c>
      <c r="N28" s="180">
        <v>0</v>
      </c>
      <c r="O28" s="141" t="s">
        <v>197</v>
      </c>
      <c r="P28" s="141">
        <v>7</v>
      </c>
      <c r="Q28" s="141">
        <v>7</v>
      </c>
    </row>
    <row r="29" spans="1:17" ht="15.75" customHeight="1" x14ac:dyDescent="0.2">
      <c r="A29" s="181"/>
      <c r="B29" s="231"/>
      <c r="C29" s="195">
        <v>0.2857142857142857</v>
      </c>
      <c r="D29" s="196">
        <v>0.14285714285714285</v>
      </c>
      <c r="E29" s="196">
        <v>0</v>
      </c>
      <c r="F29" s="196">
        <v>0.5714285714285714</v>
      </c>
      <c r="G29" s="196"/>
      <c r="H29" s="197"/>
      <c r="I29" s="182">
        <v>0</v>
      </c>
      <c r="J29" s="183">
        <v>0</v>
      </c>
      <c r="K29" s="183">
        <v>0.14285714285714285</v>
      </c>
      <c r="L29" s="183">
        <v>0.8571428571428571</v>
      </c>
      <c r="M29" s="196"/>
      <c r="N29" s="197"/>
      <c r="O29" s="141"/>
    </row>
    <row r="30" spans="1:17" ht="13.5" customHeight="1" x14ac:dyDescent="0.2">
      <c r="A30" s="185" t="s">
        <v>43</v>
      </c>
      <c r="B30" s="233" t="s">
        <v>59</v>
      </c>
      <c r="C30" s="186">
        <v>0</v>
      </c>
      <c r="D30" s="187">
        <v>1</v>
      </c>
      <c r="E30" s="187">
        <v>2</v>
      </c>
      <c r="F30" s="187">
        <v>3</v>
      </c>
      <c r="G30" s="188">
        <v>1</v>
      </c>
      <c r="H30" s="189">
        <v>0</v>
      </c>
      <c r="I30" s="186">
        <v>0</v>
      </c>
      <c r="J30" s="187">
        <v>0</v>
      </c>
      <c r="K30" s="187">
        <v>0</v>
      </c>
      <c r="L30" s="187">
        <v>6</v>
      </c>
      <c r="M30" s="188">
        <v>1</v>
      </c>
      <c r="N30" s="189">
        <v>0</v>
      </c>
      <c r="O30" s="141" t="s">
        <v>198</v>
      </c>
      <c r="P30" s="141">
        <v>7</v>
      </c>
      <c r="Q30" s="141">
        <v>7</v>
      </c>
    </row>
    <row r="31" spans="1:17" ht="13.5" customHeight="1" x14ac:dyDescent="0.2">
      <c r="A31" s="185"/>
      <c r="B31" s="233"/>
      <c r="C31" s="190">
        <v>0</v>
      </c>
      <c r="D31" s="191">
        <v>0.16666666666666666</v>
      </c>
      <c r="E31" s="191">
        <v>0.33333333333333331</v>
      </c>
      <c r="F31" s="191">
        <v>0.5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2</v>
      </c>
      <c r="F33" s="178">
        <v>3</v>
      </c>
      <c r="G33" s="179">
        <v>0</v>
      </c>
      <c r="H33" s="180">
        <v>0</v>
      </c>
      <c r="I33" s="177">
        <v>0</v>
      </c>
      <c r="J33" s="178">
        <v>0</v>
      </c>
      <c r="K33" s="178">
        <v>0</v>
      </c>
      <c r="L33" s="178">
        <v>7</v>
      </c>
      <c r="M33" s="179">
        <v>0</v>
      </c>
      <c r="N33" s="180">
        <v>0</v>
      </c>
      <c r="O33" s="141" t="s">
        <v>199</v>
      </c>
      <c r="P33" s="141">
        <v>7</v>
      </c>
      <c r="Q33" s="141">
        <v>7</v>
      </c>
    </row>
    <row r="34" spans="1:17" ht="14.25" customHeight="1" x14ac:dyDescent="0.2">
      <c r="A34" s="181"/>
      <c r="B34" s="231"/>
      <c r="C34" s="195">
        <v>0.14285714285714285</v>
      </c>
      <c r="D34" s="196">
        <v>0.14285714285714285</v>
      </c>
      <c r="E34" s="196">
        <v>0.2857142857142857</v>
      </c>
      <c r="F34" s="196">
        <v>0.42857142857142855</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2</v>
      </c>
      <c r="F35" s="187">
        <v>3</v>
      </c>
      <c r="G35" s="188">
        <v>1</v>
      </c>
      <c r="H35" s="189">
        <v>0</v>
      </c>
      <c r="I35" s="186">
        <v>0</v>
      </c>
      <c r="J35" s="187">
        <v>0</v>
      </c>
      <c r="K35" s="187">
        <v>0</v>
      </c>
      <c r="L35" s="187">
        <v>6</v>
      </c>
      <c r="M35" s="188">
        <v>1</v>
      </c>
      <c r="N35" s="189">
        <v>0</v>
      </c>
      <c r="O35" s="141" t="s">
        <v>200</v>
      </c>
      <c r="P35" s="141">
        <v>7</v>
      </c>
      <c r="Q35" s="141">
        <v>7</v>
      </c>
    </row>
    <row r="36" spans="1:17" ht="15.75" customHeight="1" x14ac:dyDescent="0.2">
      <c r="A36" s="185"/>
      <c r="B36" s="233"/>
      <c r="C36" s="190">
        <v>0</v>
      </c>
      <c r="D36" s="191">
        <v>0.16666666666666666</v>
      </c>
      <c r="E36" s="191">
        <v>0.33333333333333331</v>
      </c>
      <c r="F36" s="191">
        <v>0.5</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3</v>
      </c>
      <c r="F37" s="178">
        <v>1</v>
      </c>
      <c r="G37" s="179">
        <v>1</v>
      </c>
      <c r="H37" s="180">
        <v>0</v>
      </c>
      <c r="I37" s="177">
        <v>0</v>
      </c>
      <c r="J37" s="178">
        <v>0</v>
      </c>
      <c r="K37" s="178">
        <v>0</v>
      </c>
      <c r="L37" s="178">
        <v>6</v>
      </c>
      <c r="M37" s="179">
        <v>1</v>
      </c>
      <c r="N37" s="180">
        <v>0</v>
      </c>
      <c r="O37" s="141" t="s">
        <v>201</v>
      </c>
      <c r="P37" s="141">
        <v>7</v>
      </c>
      <c r="Q37" s="141">
        <v>7</v>
      </c>
    </row>
    <row r="38" spans="1:17" ht="14.25" customHeight="1" x14ac:dyDescent="0.2">
      <c r="A38" s="181"/>
      <c r="B38" s="231"/>
      <c r="C38" s="195">
        <v>0.16666666666666666</v>
      </c>
      <c r="D38" s="196">
        <v>0.16666666666666666</v>
      </c>
      <c r="E38" s="196">
        <v>0.5</v>
      </c>
      <c r="F38" s="196">
        <v>0.16666666666666666</v>
      </c>
      <c r="G38" s="196"/>
      <c r="H38" s="197"/>
      <c r="I38" s="182">
        <v>0</v>
      </c>
      <c r="J38" s="183">
        <v>0</v>
      </c>
      <c r="K38" s="183">
        <v>0</v>
      </c>
      <c r="L38" s="183">
        <v>1</v>
      </c>
      <c r="M38" s="196"/>
      <c r="N38" s="197"/>
      <c r="O38" s="141"/>
    </row>
    <row r="39" spans="1:17" ht="12.75" customHeight="1" x14ac:dyDescent="0.2">
      <c r="A39" s="185" t="s">
        <v>47</v>
      </c>
      <c r="B39" s="233" t="s">
        <v>61</v>
      </c>
      <c r="C39" s="186">
        <v>1</v>
      </c>
      <c r="D39" s="187">
        <v>0</v>
      </c>
      <c r="E39" s="187">
        <v>3</v>
      </c>
      <c r="F39" s="187">
        <v>2</v>
      </c>
      <c r="G39" s="188">
        <v>1</v>
      </c>
      <c r="H39" s="189">
        <v>0</v>
      </c>
      <c r="I39" s="186">
        <v>0</v>
      </c>
      <c r="J39" s="187">
        <v>0</v>
      </c>
      <c r="K39" s="187">
        <v>0</v>
      </c>
      <c r="L39" s="187">
        <v>6</v>
      </c>
      <c r="M39" s="188">
        <v>1</v>
      </c>
      <c r="N39" s="189">
        <v>0</v>
      </c>
      <c r="O39" s="141" t="s">
        <v>202</v>
      </c>
      <c r="P39" s="141">
        <v>7</v>
      </c>
      <c r="Q39" s="141">
        <v>7</v>
      </c>
    </row>
    <row r="40" spans="1:17" ht="15" customHeight="1" x14ac:dyDescent="0.2">
      <c r="A40" s="185"/>
      <c r="B40" s="233"/>
      <c r="C40" s="190">
        <v>0.16666666666666666</v>
      </c>
      <c r="D40" s="191">
        <v>0</v>
      </c>
      <c r="E40" s="191">
        <v>0.5</v>
      </c>
      <c r="F40" s="191">
        <v>0.33333333333333331</v>
      </c>
      <c r="G40" s="191"/>
      <c r="H40" s="192"/>
      <c r="I40" s="193">
        <v>0</v>
      </c>
      <c r="J40" s="194">
        <v>0</v>
      </c>
      <c r="K40" s="194">
        <v>0</v>
      </c>
      <c r="L40" s="194">
        <v>1</v>
      </c>
      <c r="M40" s="191"/>
      <c r="N40" s="192"/>
      <c r="O40" s="141"/>
    </row>
    <row r="41" spans="1:17" ht="12.75" customHeight="1" x14ac:dyDescent="0.2">
      <c r="A41" s="181" t="s">
        <v>48</v>
      </c>
      <c r="B41" s="231" t="s">
        <v>62</v>
      </c>
      <c r="C41" s="177">
        <v>1</v>
      </c>
      <c r="D41" s="178">
        <v>1</v>
      </c>
      <c r="E41" s="178">
        <v>1</v>
      </c>
      <c r="F41" s="178">
        <v>4</v>
      </c>
      <c r="G41" s="179">
        <v>0</v>
      </c>
      <c r="H41" s="180">
        <v>0</v>
      </c>
      <c r="I41" s="177">
        <v>0</v>
      </c>
      <c r="J41" s="178">
        <v>0</v>
      </c>
      <c r="K41" s="178">
        <v>2</v>
      </c>
      <c r="L41" s="178">
        <v>5</v>
      </c>
      <c r="M41" s="179">
        <v>0</v>
      </c>
      <c r="N41" s="180">
        <v>0</v>
      </c>
      <c r="O41" s="141" t="s">
        <v>203</v>
      </c>
      <c r="P41" s="141">
        <v>7</v>
      </c>
      <c r="Q41" s="141">
        <v>7</v>
      </c>
    </row>
    <row r="42" spans="1:17" x14ac:dyDescent="0.2">
      <c r="A42" s="201"/>
      <c r="B42" s="235"/>
      <c r="C42" s="202">
        <v>0.14285714285714285</v>
      </c>
      <c r="D42" s="203">
        <v>0.14285714285714285</v>
      </c>
      <c r="E42" s="203">
        <v>0.14285714285714285</v>
      </c>
      <c r="F42" s="203">
        <v>0.5714285714285714</v>
      </c>
      <c r="G42" s="203"/>
      <c r="H42" s="204"/>
      <c r="I42" s="205">
        <v>0</v>
      </c>
      <c r="J42" s="206">
        <v>0</v>
      </c>
      <c r="K42" s="206">
        <v>0.2857142857142857</v>
      </c>
      <c r="L42" s="206">
        <v>0.7142857142857143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2</v>
      </c>
      <c r="G48" s="210">
        <v>4</v>
      </c>
      <c r="H48" s="188">
        <v>0</v>
      </c>
      <c r="P48" s="141">
        <v>7</v>
      </c>
    </row>
    <row r="49" spans="1:16" x14ac:dyDescent="0.2">
      <c r="A49" s="92"/>
      <c r="C49" s="191">
        <v>0</v>
      </c>
      <c r="D49" s="191">
        <v>0</v>
      </c>
      <c r="E49" s="191">
        <v>0.14285714285714285</v>
      </c>
      <c r="F49" s="191">
        <v>0.2857142857142857</v>
      </c>
      <c r="G49" s="191">
        <v>0.5714285714285714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1</v>
      </c>
      <c r="G54" s="210">
        <v>5</v>
      </c>
      <c r="H54" s="188">
        <v>0</v>
      </c>
      <c r="P54" s="141">
        <v>7</v>
      </c>
    </row>
    <row r="55" spans="1:16" x14ac:dyDescent="0.2">
      <c r="A55" s="92"/>
      <c r="C55" s="191">
        <v>0</v>
      </c>
      <c r="D55" s="191">
        <v>0</v>
      </c>
      <c r="E55" s="191">
        <v>0.14285714285714285</v>
      </c>
      <c r="F55" s="191">
        <v>0.14285714285714285</v>
      </c>
      <c r="G55" s="191">
        <v>0.7142857142857143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0</v>
      </c>
      <c r="P60" s="141">
        <v>7</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330</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49BB3-EDB1-45A2-8310-C5BF67F301D0}">
  <sheetPr codeName="Sheet5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214</v>
      </c>
      <c r="C3" s="144"/>
      <c r="D3" s="145"/>
      <c r="E3" s="146">
        <v>44364</v>
      </c>
      <c r="F3" s="145"/>
      <c r="G3" s="147"/>
      <c r="H3" s="147"/>
      <c r="I3" s="146" t="s">
        <v>126</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5</v>
      </c>
      <c r="D7" s="156">
        <v>0.45454545454545453</v>
      </c>
      <c r="F7" s="157" t="s">
        <v>28</v>
      </c>
      <c r="G7" s="158"/>
      <c r="H7" s="158">
        <v>0</v>
      </c>
      <c r="I7" s="152">
        <v>0</v>
      </c>
      <c r="K7" s="87" t="s">
        <v>299</v>
      </c>
    </row>
    <row r="8" spans="1:15" x14ac:dyDescent="0.2">
      <c r="B8" s="150" t="s">
        <v>5</v>
      </c>
      <c r="C8" s="151">
        <v>1</v>
      </c>
      <c r="D8" s="152">
        <v>9.0909090909090912E-2</v>
      </c>
      <c r="F8" s="159" t="s">
        <v>0</v>
      </c>
      <c r="H8" s="87">
        <v>1</v>
      </c>
      <c r="I8" s="156">
        <v>9.0909090909090912E-2</v>
      </c>
    </row>
    <row r="9" spans="1:15" x14ac:dyDescent="0.2">
      <c r="B9" s="155" t="s">
        <v>6</v>
      </c>
      <c r="C9" s="94">
        <v>0</v>
      </c>
      <c r="D9" s="156">
        <v>0</v>
      </c>
      <c r="F9" s="157" t="s">
        <v>29</v>
      </c>
      <c r="G9" s="158"/>
      <c r="H9" s="158">
        <v>0</v>
      </c>
      <c r="I9" s="152">
        <v>0</v>
      </c>
    </row>
    <row r="10" spans="1:15" x14ac:dyDescent="0.2">
      <c r="B10" s="150" t="s">
        <v>4</v>
      </c>
      <c r="C10" s="151">
        <v>1</v>
      </c>
      <c r="D10" s="152">
        <v>9.0909090909090912E-2</v>
      </c>
      <c r="F10" s="159" t="s">
        <v>30</v>
      </c>
      <c r="H10" s="87">
        <v>0</v>
      </c>
      <c r="I10" s="156">
        <v>0</v>
      </c>
    </row>
    <row r="11" spans="1:15" x14ac:dyDescent="0.2">
      <c r="B11" s="155" t="s">
        <v>23</v>
      </c>
      <c r="C11" s="94">
        <v>1</v>
      </c>
      <c r="D11" s="156">
        <v>9.0909090909090912E-2</v>
      </c>
      <c r="F11" s="157" t="s">
        <v>31</v>
      </c>
      <c r="G11" s="158"/>
      <c r="H11" s="158">
        <v>0</v>
      </c>
      <c r="I11" s="152">
        <v>0</v>
      </c>
    </row>
    <row r="12" spans="1:15" x14ac:dyDescent="0.2">
      <c r="B12" s="150" t="s">
        <v>26</v>
      </c>
      <c r="C12" s="151">
        <v>1</v>
      </c>
      <c r="D12" s="152">
        <v>9.0909090909090912E-2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2</v>
      </c>
      <c r="D14" s="152">
        <v>0.18181818181818182</v>
      </c>
      <c r="F14" s="155"/>
    </row>
    <row r="15" spans="1:15" x14ac:dyDescent="0.2">
      <c r="B15" s="155" t="s">
        <v>22</v>
      </c>
      <c r="C15" s="94">
        <v>1</v>
      </c>
      <c r="D15" s="156">
        <v>9.0909090909090912E-2</v>
      </c>
    </row>
    <row r="16" spans="1:15" x14ac:dyDescent="0.2">
      <c r="B16" s="150" t="s">
        <v>25</v>
      </c>
      <c r="C16" s="151">
        <v>2</v>
      </c>
      <c r="D16" s="152">
        <v>0.18181818181818182</v>
      </c>
      <c r="F16" s="155"/>
    </row>
    <row r="17" spans="1:17" x14ac:dyDescent="0.2">
      <c r="B17" s="155" t="s">
        <v>7</v>
      </c>
      <c r="C17" s="94">
        <v>1</v>
      </c>
      <c r="D17" s="160">
        <v>9.0909090909090912E-2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4</v>
      </c>
      <c r="F24" s="178">
        <v>5</v>
      </c>
      <c r="G24" s="179">
        <v>2</v>
      </c>
      <c r="H24" s="180">
        <v>0</v>
      </c>
      <c r="I24" s="177">
        <v>0</v>
      </c>
      <c r="J24" s="178">
        <v>0</v>
      </c>
      <c r="K24" s="178">
        <v>2</v>
      </c>
      <c r="L24" s="178">
        <v>8</v>
      </c>
      <c r="M24" s="179">
        <v>1</v>
      </c>
      <c r="N24" s="180">
        <v>0</v>
      </c>
      <c r="O24" s="141" t="s">
        <v>195</v>
      </c>
      <c r="P24" s="141">
        <v>11</v>
      </c>
      <c r="Q24" s="141">
        <v>11</v>
      </c>
    </row>
    <row r="25" spans="1:17" ht="18.75" customHeight="1" x14ac:dyDescent="0.2">
      <c r="A25" s="181"/>
      <c r="B25" s="231"/>
      <c r="C25" s="182">
        <v>0</v>
      </c>
      <c r="D25" s="183">
        <v>0</v>
      </c>
      <c r="E25" s="183">
        <v>0.44444444444444442</v>
      </c>
      <c r="F25" s="183">
        <v>0.55555555555555558</v>
      </c>
      <c r="G25" s="183"/>
      <c r="H25" s="184"/>
      <c r="I25" s="182">
        <v>0</v>
      </c>
      <c r="J25" s="183">
        <v>0</v>
      </c>
      <c r="K25" s="183">
        <v>0.2</v>
      </c>
      <c r="L25" s="183">
        <v>0.8</v>
      </c>
      <c r="M25" s="183"/>
      <c r="N25" s="184"/>
      <c r="O25" s="141"/>
    </row>
    <row r="26" spans="1:17" ht="12.75" customHeight="1" x14ac:dyDescent="0.2">
      <c r="A26" s="185" t="s">
        <v>41</v>
      </c>
      <c r="B26" s="233" t="s">
        <v>51</v>
      </c>
      <c r="C26" s="186">
        <v>0</v>
      </c>
      <c r="D26" s="187">
        <v>0</v>
      </c>
      <c r="E26" s="187">
        <v>0</v>
      </c>
      <c r="F26" s="187">
        <v>8</v>
      </c>
      <c r="G26" s="188">
        <v>3</v>
      </c>
      <c r="H26" s="189">
        <v>0</v>
      </c>
      <c r="I26" s="186">
        <v>0</v>
      </c>
      <c r="J26" s="187">
        <v>0</v>
      </c>
      <c r="K26" s="187">
        <v>1</v>
      </c>
      <c r="L26" s="187">
        <v>8</v>
      </c>
      <c r="M26" s="188">
        <v>2</v>
      </c>
      <c r="N26" s="189">
        <v>0</v>
      </c>
      <c r="O26" s="141" t="s">
        <v>196</v>
      </c>
      <c r="P26" s="141">
        <v>11</v>
      </c>
      <c r="Q26" s="141">
        <v>11</v>
      </c>
    </row>
    <row r="27" spans="1:17" ht="18" customHeight="1" x14ac:dyDescent="0.2">
      <c r="A27" s="185"/>
      <c r="B27" s="233"/>
      <c r="C27" s="190">
        <v>0</v>
      </c>
      <c r="D27" s="191">
        <v>0</v>
      </c>
      <c r="E27" s="191">
        <v>0</v>
      </c>
      <c r="F27" s="191">
        <v>1</v>
      </c>
      <c r="G27" s="191"/>
      <c r="H27" s="192"/>
      <c r="I27" s="193">
        <v>0</v>
      </c>
      <c r="J27" s="194">
        <v>0</v>
      </c>
      <c r="K27" s="194">
        <v>0.1111111111111111</v>
      </c>
      <c r="L27" s="194">
        <v>0.88888888888888884</v>
      </c>
      <c r="M27" s="191"/>
      <c r="N27" s="192"/>
      <c r="O27" s="141"/>
    </row>
    <row r="28" spans="1:17" ht="12.75" customHeight="1" x14ac:dyDescent="0.2">
      <c r="A28" s="181" t="s">
        <v>42</v>
      </c>
      <c r="B28" s="231" t="s">
        <v>58</v>
      </c>
      <c r="C28" s="177">
        <v>1</v>
      </c>
      <c r="D28" s="178">
        <v>0</v>
      </c>
      <c r="E28" s="178">
        <v>1</v>
      </c>
      <c r="F28" s="178">
        <v>7</v>
      </c>
      <c r="G28" s="179">
        <v>2</v>
      </c>
      <c r="H28" s="180">
        <v>0</v>
      </c>
      <c r="I28" s="177">
        <v>0</v>
      </c>
      <c r="J28" s="178">
        <v>1</v>
      </c>
      <c r="K28" s="178">
        <v>0</v>
      </c>
      <c r="L28" s="178">
        <v>9</v>
      </c>
      <c r="M28" s="179">
        <v>1</v>
      </c>
      <c r="N28" s="180">
        <v>0</v>
      </c>
      <c r="O28" s="141" t="s">
        <v>197</v>
      </c>
      <c r="P28" s="141">
        <v>11</v>
      </c>
      <c r="Q28" s="141">
        <v>11</v>
      </c>
    </row>
    <row r="29" spans="1:17" ht="15.75" customHeight="1" x14ac:dyDescent="0.2">
      <c r="A29" s="181"/>
      <c r="B29" s="231"/>
      <c r="C29" s="195">
        <v>0.1111111111111111</v>
      </c>
      <c r="D29" s="196">
        <v>0</v>
      </c>
      <c r="E29" s="196">
        <v>0.1111111111111111</v>
      </c>
      <c r="F29" s="196">
        <v>0.77777777777777779</v>
      </c>
      <c r="G29" s="196"/>
      <c r="H29" s="197"/>
      <c r="I29" s="182">
        <v>0</v>
      </c>
      <c r="J29" s="183">
        <v>0.1</v>
      </c>
      <c r="K29" s="183">
        <v>0</v>
      </c>
      <c r="L29" s="183">
        <v>0.9</v>
      </c>
      <c r="M29" s="196"/>
      <c r="N29" s="197"/>
      <c r="O29" s="141"/>
    </row>
    <row r="30" spans="1:17" ht="13.5" customHeight="1" x14ac:dyDescent="0.2">
      <c r="A30" s="185" t="s">
        <v>43</v>
      </c>
      <c r="B30" s="233" t="s">
        <v>59</v>
      </c>
      <c r="C30" s="186">
        <v>0</v>
      </c>
      <c r="D30" s="187">
        <v>0</v>
      </c>
      <c r="E30" s="187">
        <v>0</v>
      </c>
      <c r="F30" s="187">
        <v>10</v>
      </c>
      <c r="G30" s="188">
        <v>1</v>
      </c>
      <c r="H30" s="189">
        <v>0</v>
      </c>
      <c r="I30" s="186">
        <v>0</v>
      </c>
      <c r="J30" s="187">
        <v>0</v>
      </c>
      <c r="K30" s="187">
        <v>1</v>
      </c>
      <c r="L30" s="187">
        <v>10</v>
      </c>
      <c r="M30" s="188">
        <v>0</v>
      </c>
      <c r="N30" s="189">
        <v>0</v>
      </c>
      <c r="O30" s="141" t="s">
        <v>198</v>
      </c>
      <c r="P30" s="141">
        <v>11</v>
      </c>
      <c r="Q30" s="141">
        <v>11</v>
      </c>
    </row>
    <row r="31" spans="1:17" ht="13.5" customHeight="1" x14ac:dyDescent="0.2">
      <c r="A31" s="185"/>
      <c r="B31" s="233"/>
      <c r="C31" s="190">
        <v>0</v>
      </c>
      <c r="D31" s="191">
        <v>0</v>
      </c>
      <c r="E31" s="191">
        <v>0</v>
      </c>
      <c r="F31" s="191">
        <v>1</v>
      </c>
      <c r="G31" s="191"/>
      <c r="H31" s="192"/>
      <c r="I31" s="193">
        <v>0</v>
      </c>
      <c r="J31" s="194">
        <v>0</v>
      </c>
      <c r="K31" s="194">
        <v>9.0909090909090912E-2</v>
      </c>
      <c r="L31" s="194">
        <v>0.90909090909090906</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1</v>
      </c>
      <c r="F33" s="178">
        <v>6</v>
      </c>
      <c r="G33" s="179">
        <v>2</v>
      </c>
      <c r="H33" s="180">
        <v>0</v>
      </c>
      <c r="I33" s="177">
        <v>0</v>
      </c>
      <c r="J33" s="178">
        <v>1</v>
      </c>
      <c r="K33" s="178">
        <v>0</v>
      </c>
      <c r="L33" s="178">
        <v>9</v>
      </c>
      <c r="M33" s="179">
        <v>1</v>
      </c>
      <c r="N33" s="180">
        <v>0</v>
      </c>
      <c r="O33" s="141" t="s">
        <v>199</v>
      </c>
      <c r="P33" s="141">
        <v>11</v>
      </c>
      <c r="Q33" s="141">
        <v>11</v>
      </c>
    </row>
    <row r="34" spans="1:17" ht="14.25" customHeight="1" x14ac:dyDescent="0.2">
      <c r="A34" s="181"/>
      <c r="B34" s="231"/>
      <c r="C34" s="195">
        <v>0.1111111111111111</v>
      </c>
      <c r="D34" s="196">
        <v>0.1111111111111111</v>
      </c>
      <c r="E34" s="196">
        <v>0.1111111111111111</v>
      </c>
      <c r="F34" s="196">
        <v>0.66666666666666663</v>
      </c>
      <c r="G34" s="196"/>
      <c r="H34" s="197"/>
      <c r="I34" s="182">
        <v>0</v>
      </c>
      <c r="J34" s="183">
        <v>0.1</v>
      </c>
      <c r="K34" s="183">
        <v>0</v>
      </c>
      <c r="L34" s="183">
        <v>0.9</v>
      </c>
      <c r="M34" s="196"/>
      <c r="N34" s="197"/>
      <c r="O34" s="141"/>
    </row>
    <row r="35" spans="1:17" ht="12.75" customHeight="1" x14ac:dyDescent="0.2">
      <c r="A35" s="185" t="s">
        <v>45</v>
      </c>
      <c r="B35" s="233" t="s">
        <v>52</v>
      </c>
      <c r="C35" s="186">
        <v>0</v>
      </c>
      <c r="D35" s="187">
        <v>0</v>
      </c>
      <c r="E35" s="187">
        <v>1</v>
      </c>
      <c r="F35" s="187">
        <v>10</v>
      </c>
      <c r="G35" s="188">
        <v>0</v>
      </c>
      <c r="H35" s="189">
        <v>0</v>
      </c>
      <c r="I35" s="186">
        <v>0</v>
      </c>
      <c r="J35" s="187">
        <v>0</v>
      </c>
      <c r="K35" s="187">
        <v>1</v>
      </c>
      <c r="L35" s="187">
        <v>10</v>
      </c>
      <c r="M35" s="188">
        <v>0</v>
      </c>
      <c r="N35" s="189">
        <v>0</v>
      </c>
      <c r="O35" s="141" t="s">
        <v>200</v>
      </c>
      <c r="P35" s="141">
        <v>11</v>
      </c>
      <c r="Q35" s="141">
        <v>11</v>
      </c>
    </row>
    <row r="36" spans="1:17" ht="15.75" customHeight="1" x14ac:dyDescent="0.2">
      <c r="A36" s="185"/>
      <c r="B36" s="233"/>
      <c r="C36" s="190">
        <v>0</v>
      </c>
      <c r="D36" s="191">
        <v>0</v>
      </c>
      <c r="E36" s="191">
        <v>9.0909090909090912E-2</v>
      </c>
      <c r="F36" s="191">
        <v>0.90909090909090906</v>
      </c>
      <c r="G36" s="191"/>
      <c r="H36" s="192"/>
      <c r="I36" s="193">
        <v>0</v>
      </c>
      <c r="J36" s="194">
        <v>0</v>
      </c>
      <c r="K36" s="194">
        <v>9.0909090909090912E-2</v>
      </c>
      <c r="L36" s="194">
        <v>0.90909090909090906</v>
      </c>
      <c r="M36" s="191"/>
      <c r="N36" s="192"/>
      <c r="O36" s="141"/>
    </row>
    <row r="37" spans="1:17" ht="12.75" customHeight="1" x14ac:dyDescent="0.2">
      <c r="A37" s="181" t="s">
        <v>46</v>
      </c>
      <c r="B37" s="231" t="s">
        <v>53</v>
      </c>
      <c r="C37" s="177">
        <v>1</v>
      </c>
      <c r="D37" s="178">
        <v>1</v>
      </c>
      <c r="E37" s="178">
        <v>2</v>
      </c>
      <c r="F37" s="178">
        <v>6</v>
      </c>
      <c r="G37" s="179">
        <v>1</v>
      </c>
      <c r="H37" s="180">
        <v>0</v>
      </c>
      <c r="I37" s="177">
        <v>0</v>
      </c>
      <c r="J37" s="178">
        <v>0</v>
      </c>
      <c r="K37" s="178">
        <v>2</v>
      </c>
      <c r="L37" s="178">
        <v>9</v>
      </c>
      <c r="M37" s="179">
        <v>0</v>
      </c>
      <c r="N37" s="180">
        <v>0</v>
      </c>
      <c r="O37" s="141" t="s">
        <v>201</v>
      </c>
      <c r="P37" s="141">
        <v>11</v>
      </c>
      <c r="Q37" s="141">
        <v>11</v>
      </c>
    </row>
    <row r="38" spans="1:17" ht="14.25" customHeight="1" x14ac:dyDescent="0.2">
      <c r="A38" s="181"/>
      <c r="B38" s="231"/>
      <c r="C38" s="195">
        <v>0.1</v>
      </c>
      <c r="D38" s="196">
        <v>0.1</v>
      </c>
      <c r="E38" s="196">
        <v>0.2</v>
      </c>
      <c r="F38" s="196">
        <v>0.6</v>
      </c>
      <c r="G38" s="196"/>
      <c r="H38" s="197"/>
      <c r="I38" s="182">
        <v>0</v>
      </c>
      <c r="J38" s="183">
        <v>0</v>
      </c>
      <c r="K38" s="183">
        <v>0.18181818181818182</v>
      </c>
      <c r="L38" s="183">
        <v>0.81818181818181823</v>
      </c>
      <c r="M38" s="196"/>
      <c r="N38" s="197"/>
      <c r="O38" s="141"/>
    </row>
    <row r="39" spans="1:17" ht="12.75" customHeight="1" x14ac:dyDescent="0.2">
      <c r="A39" s="185" t="s">
        <v>47</v>
      </c>
      <c r="B39" s="233" t="s">
        <v>61</v>
      </c>
      <c r="C39" s="186">
        <v>0</v>
      </c>
      <c r="D39" s="187">
        <v>1</v>
      </c>
      <c r="E39" s="187">
        <v>3</v>
      </c>
      <c r="F39" s="187">
        <v>5</v>
      </c>
      <c r="G39" s="188">
        <v>2</v>
      </c>
      <c r="H39" s="189">
        <v>0</v>
      </c>
      <c r="I39" s="186">
        <v>0</v>
      </c>
      <c r="J39" s="187">
        <v>1</v>
      </c>
      <c r="K39" s="187">
        <v>1</v>
      </c>
      <c r="L39" s="187">
        <v>8</v>
      </c>
      <c r="M39" s="188">
        <v>1</v>
      </c>
      <c r="N39" s="189">
        <v>0</v>
      </c>
      <c r="O39" s="141" t="s">
        <v>202</v>
      </c>
      <c r="P39" s="141">
        <v>11</v>
      </c>
      <c r="Q39" s="141">
        <v>11</v>
      </c>
    </row>
    <row r="40" spans="1:17" ht="15" customHeight="1" x14ac:dyDescent="0.2">
      <c r="A40" s="185"/>
      <c r="B40" s="233"/>
      <c r="C40" s="190">
        <v>0</v>
      </c>
      <c r="D40" s="191">
        <v>0.1111111111111111</v>
      </c>
      <c r="E40" s="191">
        <v>0.33333333333333331</v>
      </c>
      <c r="F40" s="191">
        <v>0.55555555555555558</v>
      </c>
      <c r="G40" s="191"/>
      <c r="H40" s="192"/>
      <c r="I40" s="193">
        <v>0</v>
      </c>
      <c r="J40" s="194">
        <v>0.1</v>
      </c>
      <c r="K40" s="194">
        <v>0.1</v>
      </c>
      <c r="L40" s="194">
        <v>0.8</v>
      </c>
      <c r="M40" s="191"/>
      <c r="N40" s="192"/>
      <c r="O40" s="141"/>
    </row>
    <row r="41" spans="1:17" ht="12.75" customHeight="1" x14ac:dyDescent="0.2">
      <c r="A41" s="181" t="s">
        <v>48</v>
      </c>
      <c r="B41" s="231" t="s">
        <v>62</v>
      </c>
      <c r="C41" s="177">
        <v>1</v>
      </c>
      <c r="D41" s="178">
        <v>1</v>
      </c>
      <c r="E41" s="178">
        <v>2</v>
      </c>
      <c r="F41" s="178">
        <v>6</v>
      </c>
      <c r="G41" s="179">
        <v>1</v>
      </c>
      <c r="H41" s="180">
        <v>0</v>
      </c>
      <c r="I41" s="177">
        <v>0</v>
      </c>
      <c r="J41" s="178">
        <v>0</v>
      </c>
      <c r="K41" s="178">
        <v>2</v>
      </c>
      <c r="L41" s="178">
        <v>9</v>
      </c>
      <c r="M41" s="179">
        <v>0</v>
      </c>
      <c r="N41" s="180">
        <v>0</v>
      </c>
      <c r="O41" s="141" t="s">
        <v>203</v>
      </c>
      <c r="P41" s="141">
        <v>11</v>
      </c>
      <c r="Q41" s="141">
        <v>11</v>
      </c>
    </row>
    <row r="42" spans="1:17" x14ac:dyDescent="0.2">
      <c r="A42" s="201"/>
      <c r="B42" s="235"/>
      <c r="C42" s="202">
        <v>0.1</v>
      </c>
      <c r="D42" s="203">
        <v>0.1</v>
      </c>
      <c r="E42" s="203">
        <v>0.2</v>
      </c>
      <c r="F42" s="203">
        <v>0.6</v>
      </c>
      <c r="G42" s="203"/>
      <c r="H42" s="204"/>
      <c r="I42" s="205">
        <v>0</v>
      </c>
      <c r="J42" s="206">
        <v>0</v>
      </c>
      <c r="K42" s="206">
        <v>0.18181818181818182</v>
      </c>
      <c r="L42" s="206">
        <v>0.81818181818181823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6</v>
      </c>
      <c r="G48" s="210">
        <v>5</v>
      </c>
      <c r="H48" s="188">
        <v>0</v>
      </c>
      <c r="P48" s="141">
        <v>11</v>
      </c>
    </row>
    <row r="49" spans="1:16" x14ac:dyDescent="0.2">
      <c r="A49" s="92"/>
      <c r="C49" s="191">
        <v>0</v>
      </c>
      <c r="D49" s="191">
        <v>0</v>
      </c>
      <c r="E49" s="191">
        <v>0</v>
      </c>
      <c r="F49" s="191">
        <v>0.54545454545454541</v>
      </c>
      <c r="G49" s="191">
        <v>0.45454545454545453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5</v>
      </c>
      <c r="F54" s="210">
        <v>3</v>
      </c>
      <c r="G54" s="210">
        <v>3</v>
      </c>
      <c r="H54" s="188">
        <v>0</v>
      </c>
      <c r="P54" s="141">
        <v>11</v>
      </c>
    </row>
    <row r="55" spans="1:16" x14ac:dyDescent="0.2">
      <c r="A55" s="92"/>
      <c r="C55" s="191">
        <v>0</v>
      </c>
      <c r="D55" s="191">
        <v>0</v>
      </c>
      <c r="E55" s="191">
        <v>0.45454545454545453</v>
      </c>
      <c r="F55" s="191">
        <v>0.27272727272727271</v>
      </c>
      <c r="G55" s="191">
        <v>0.27272727272727271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11</v>
      </c>
      <c r="F60" s="210">
        <v>0</v>
      </c>
      <c r="G60" s="210"/>
      <c r="H60" s="188">
        <v>0</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36" customHeight="1" x14ac:dyDescent="0.2">
      <c r="B64" s="234" t="s">
        <v>300</v>
      </c>
      <c r="C64" s="234"/>
      <c r="D64" s="234"/>
      <c r="E64" s="234"/>
      <c r="F64" s="234"/>
      <c r="G64" s="234"/>
      <c r="H64" s="234"/>
      <c r="I64" s="234"/>
      <c r="J64" s="234"/>
      <c r="K64" s="234"/>
      <c r="L64" s="234"/>
    </row>
    <row r="65" spans="2:12" ht="23.1" customHeight="1" x14ac:dyDescent="0.2">
      <c r="B65" s="234" t="s">
        <v>301</v>
      </c>
      <c r="C65" s="234"/>
      <c r="D65" s="234"/>
      <c r="E65" s="234"/>
      <c r="F65" s="234"/>
      <c r="G65" s="234"/>
      <c r="H65" s="234"/>
      <c r="I65" s="234"/>
      <c r="J65" s="234"/>
      <c r="K65" s="234"/>
      <c r="L65" s="234"/>
    </row>
    <row r="66" spans="2:12" ht="23.1" customHeight="1" x14ac:dyDescent="0.2">
      <c r="B66" s="234" t="s">
        <v>302</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0A12-CB89-4033-8EDF-4C7431BC3141}">
  <sheetPr codeName="Sheet6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214</v>
      </c>
      <c r="C3" s="144"/>
      <c r="D3" s="145"/>
      <c r="E3" s="146">
        <v>44427</v>
      </c>
      <c r="F3" s="145"/>
      <c r="G3" s="147"/>
      <c r="H3" s="147"/>
      <c r="I3" s="146" t="s">
        <v>126</v>
      </c>
      <c r="J3" s="147"/>
      <c r="K3" s="147"/>
      <c r="L3" s="147"/>
      <c r="M3" s="148">
        <v>9</v>
      </c>
      <c r="N3" s="149"/>
      <c r="O3" s="141"/>
    </row>
    <row r="4" spans="1:15" ht="9.75" customHeight="1" x14ac:dyDescent="0.2"/>
    <row r="5" spans="1:15" ht="17.25" customHeight="1" x14ac:dyDescent="0.2">
      <c r="A5" s="92" t="s">
        <v>13</v>
      </c>
      <c r="B5" s="93" t="s">
        <v>12</v>
      </c>
    </row>
    <row r="6" spans="1:15" x14ac:dyDescent="0.2">
      <c r="B6" s="150" t="s">
        <v>2</v>
      </c>
      <c r="C6" s="151">
        <v>1</v>
      </c>
      <c r="D6" s="152">
        <v>0.1111111111111111</v>
      </c>
      <c r="F6" s="153" t="s">
        <v>49</v>
      </c>
      <c r="J6" s="154" t="s">
        <v>193</v>
      </c>
    </row>
    <row r="7" spans="1:15" x14ac:dyDescent="0.2">
      <c r="B7" s="155" t="s">
        <v>3</v>
      </c>
      <c r="C7" s="94">
        <v>3</v>
      </c>
      <c r="D7" s="156">
        <v>0.33333333333333331</v>
      </c>
      <c r="F7" s="157" t="s">
        <v>28</v>
      </c>
      <c r="G7" s="158"/>
      <c r="H7" s="158">
        <v>0</v>
      </c>
      <c r="I7" s="152">
        <v>0</v>
      </c>
      <c r="K7" s="87" t="s">
        <v>252</v>
      </c>
    </row>
    <row r="8" spans="1:15" x14ac:dyDescent="0.2">
      <c r="B8" s="150" t="s">
        <v>5</v>
      </c>
      <c r="C8" s="151">
        <v>5</v>
      </c>
      <c r="D8" s="152">
        <v>0.55555555555555558</v>
      </c>
      <c r="F8" s="159" t="s">
        <v>0</v>
      </c>
      <c r="H8" s="87">
        <v>0</v>
      </c>
      <c r="I8" s="156">
        <v>0</v>
      </c>
      <c r="K8" s="87" t="s">
        <v>253</v>
      </c>
    </row>
    <row r="9" spans="1:15" x14ac:dyDescent="0.2">
      <c r="B9" s="155" t="s">
        <v>6</v>
      </c>
      <c r="C9" s="94">
        <v>0</v>
      </c>
      <c r="D9" s="156">
        <v>0</v>
      </c>
      <c r="F9" s="157" t="s">
        <v>29</v>
      </c>
      <c r="G9" s="158"/>
      <c r="H9" s="158">
        <v>0</v>
      </c>
      <c r="I9" s="152">
        <v>0</v>
      </c>
    </row>
    <row r="10" spans="1:15" x14ac:dyDescent="0.2">
      <c r="B10" s="150" t="s">
        <v>4</v>
      </c>
      <c r="C10" s="151">
        <v>1</v>
      </c>
      <c r="D10" s="152">
        <v>0.1111111111111111</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0.22222222222222221</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9</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2</v>
      </c>
      <c r="F24" s="178">
        <v>3</v>
      </c>
      <c r="G24" s="179">
        <v>2</v>
      </c>
      <c r="H24" s="180">
        <v>0</v>
      </c>
      <c r="I24" s="177">
        <v>0</v>
      </c>
      <c r="J24" s="178">
        <v>3</v>
      </c>
      <c r="K24" s="178">
        <v>1</v>
      </c>
      <c r="L24" s="178">
        <v>4</v>
      </c>
      <c r="M24" s="179">
        <v>1</v>
      </c>
      <c r="N24" s="180">
        <v>0</v>
      </c>
      <c r="O24" s="141" t="s">
        <v>195</v>
      </c>
      <c r="P24" s="141">
        <v>9</v>
      </c>
      <c r="Q24" s="141">
        <v>9</v>
      </c>
    </row>
    <row r="25" spans="1:17" ht="18.75" customHeight="1" x14ac:dyDescent="0.2">
      <c r="A25" s="181"/>
      <c r="B25" s="231"/>
      <c r="C25" s="182">
        <v>0.14285714285714285</v>
      </c>
      <c r="D25" s="183">
        <v>0.14285714285714285</v>
      </c>
      <c r="E25" s="183">
        <v>0.2857142857142857</v>
      </c>
      <c r="F25" s="183">
        <v>0.42857142857142855</v>
      </c>
      <c r="G25" s="183"/>
      <c r="H25" s="184"/>
      <c r="I25" s="182">
        <v>0</v>
      </c>
      <c r="J25" s="183">
        <v>0.375</v>
      </c>
      <c r="K25" s="183">
        <v>0.125</v>
      </c>
      <c r="L25" s="183">
        <v>0.5</v>
      </c>
      <c r="M25" s="183"/>
      <c r="N25" s="184"/>
      <c r="O25" s="141"/>
    </row>
    <row r="26" spans="1:17" ht="12.75" customHeight="1" x14ac:dyDescent="0.2">
      <c r="A26" s="185" t="s">
        <v>41</v>
      </c>
      <c r="B26" s="233" t="s">
        <v>51</v>
      </c>
      <c r="C26" s="186">
        <v>1</v>
      </c>
      <c r="D26" s="187">
        <v>1</v>
      </c>
      <c r="E26" s="187">
        <v>1</v>
      </c>
      <c r="F26" s="187">
        <v>5</v>
      </c>
      <c r="G26" s="188">
        <v>1</v>
      </c>
      <c r="H26" s="189">
        <v>0</v>
      </c>
      <c r="I26" s="186">
        <v>0</v>
      </c>
      <c r="J26" s="187">
        <v>2</v>
      </c>
      <c r="K26" s="187">
        <v>1</v>
      </c>
      <c r="L26" s="187">
        <v>6</v>
      </c>
      <c r="M26" s="188">
        <v>0</v>
      </c>
      <c r="N26" s="189">
        <v>0</v>
      </c>
      <c r="O26" s="141" t="s">
        <v>196</v>
      </c>
      <c r="P26" s="141">
        <v>9</v>
      </c>
      <c r="Q26" s="141">
        <v>9</v>
      </c>
    </row>
    <row r="27" spans="1:17" ht="18" customHeight="1" x14ac:dyDescent="0.2">
      <c r="A27" s="185"/>
      <c r="B27" s="233"/>
      <c r="C27" s="190">
        <v>0.125</v>
      </c>
      <c r="D27" s="191">
        <v>0.125</v>
      </c>
      <c r="E27" s="191">
        <v>0.125</v>
      </c>
      <c r="F27" s="191">
        <v>0.625</v>
      </c>
      <c r="G27" s="191"/>
      <c r="H27" s="192"/>
      <c r="I27" s="193">
        <v>0</v>
      </c>
      <c r="J27" s="194">
        <v>0.22222222222222221</v>
      </c>
      <c r="K27" s="194">
        <v>0.1111111111111111</v>
      </c>
      <c r="L27" s="194">
        <v>0.66666666666666663</v>
      </c>
      <c r="M27" s="191"/>
      <c r="N27" s="192"/>
      <c r="O27" s="141"/>
    </row>
    <row r="28" spans="1:17" ht="12.75" customHeight="1" x14ac:dyDescent="0.2">
      <c r="A28" s="181" t="s">
        <v>42</v>
      </c>
      <c r="B28" s="231" t="s">
        <v>58</v>
      </c>
      <c r="C28" s="177">
        <v>0</v>
      </c>
      <c r="D28" s="178">
        <v>1</v>
      </c>
      <c r="E28" s="178">
        <v>2</v>
      </c>
      <c r="F28" s="178">
        <v>1</v>
      </c>
      <c r="G28" s="179">
        <v>5</v>
      </c>
      <c r="H28" s="180">
        <v>0</v>
      </c>
      <c r="I28" s="177">
        <v>0</v>
      </c>
      <c r="J28" s="178">
        <v>2</v>
      </c>
      <c r="K28" s="178">
        <v>1</v>
      </c>
      <c r="L28" s="178">
        <v>2</v>
      </c>
      <c r="M28" s="179">
        <v>4</v>
      </c>
      <c r="N28" s="180">
        <v>0</v>
      </c>
      <c r="O28" s="141" t="s">
        <v>197</v>
      </c>
      <c r="P28" s="141">
        <v>9</v>
      </c>
      <c r="Q28" s="141">
        <v>9</v>
      </c>
    </row>
    <row r="29" spans="1:17" ht="15.75" customHeight="1" x14ac:dyDescent="0.2">
      <c r="A29" s="181"/>
      <c r="B29" s="231"/>
      <c r="C29" s="195">
        <v>0</v>
      </c>
      <c r="D29" s="196">
        <v>0.25</v>
      </c>
      <c r="E29" s="196">
        <v>0.5</v>
      </c>
      <c r="F29" s="196">
        <v>0.25</v>
      </c>
      <c r="G29" s="196"/>
      <c r="H29" s="197"/>
      <c r="I29" s="182">
        <v>0</v>
      </c>
      <c r="J29" s="183">
        <v>0.4</v>
      </c>
      <c r="K29" s="183">
        <v>0.2</v>
      </c>
      <c r="L29" s="183">
        <v>0.4</v>
      </c>
      <c r="M29" s="196"/>
      <c r="N29" s="197"/>
      <c r="O29" s="141"/>
    </row>
    <row r="30" spans="1:17" ht="13.5" customHeight="1" x14ac:dyDescent="0.2">
      <c r="A30" s="185" t="s">
        <v>43</v>
      </c>
      <c r="B30" s="233" t="s">
        <v>59</v>
      </c>
      <c r="C30" s="186">
        <v>0</v>
      </c>
      <c r="D30" s="187">
        <v>1</v>
      </c>
      <c r="E30" s="187">
        <v>0</v>
      </c>
      <c r="F30" s="187">
        <v>6</v>
      </c>
      <c r="G30" s="188">
        <v>2</v>
      </c>
      <c r="H30" s="189">
        <v>0</v>
      </c>
      <c r="I30" s="186">
        <v>0</v>
      </c>
      <c r="J30" s="187">
        <v>0</v>
      </c>
      <c r="K30" s="187">
        <v>0</v>
      </c>
      <c r="L30" s="187">
        <v>7</v>
      </c>
      <c r="M30" s="188">
        <v>2</v>
      </c>
      <c r="N30" s="189">
        <v>0</v>
      </c>
      <c r="O30" s="141" t="s">
        <v>198</v>
      </c>
      <c r="P30" s="141">
        <v>9</v>
      </c>
      <c r="Q30" s="141">
        <v>9</v>
      </c>
    </row>
    <row r="31" spans="1:17" ht="13.5" customHeight="1" x14ac:dyDescent="0.2">
      <c r="A31" s="185"/>
      <c r="B31" s="233"/>
      <c r="C31" s="190">
        <v>0</v>
      </c>
      <c r="D31" s="191">
        <v>0.14285714285714285</v>
      </c>
      <c r="E31" s="191">
        <v>0</v>
      </c>
      <c r="F31" s="191">
        <v>0.8571428571428571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2</v>
      </c>
      <c r="F33" s="178">
        <v>3</v>
      </c>
      <c r="G33" s="179">
        <v>2</v>
      </c>
      <c r="H33" s="180">
        <v>1</v>
      </c>
      <c r="I33" s="177">
        <v>0</v>
      </c>
      <c r="J33" s="178">
        <v>1</v>
      </c>
      <c r="K33" s="178">
        <v>3</v>
      </c>
      <c r="L33" s="178">
        <v>4</v>
      </c>
      <c r="M33" s="179">
        <v>1</v>
      </c>
      <c r="N33" s="180">
        <v>0</v>
      </c>
      <c r="O33" s="141" t="s">
        <v>199</v>
      </c>
      <c r="P33" s="141">
        <v>9</v>
      </c>
      <c r="Q33" s="141">
        <v>9</v>
      </c>
    </row>
    <row r="34" spans="1:17" ht="14.25" customHeight="1" x14ac:dyDescent="0.2">
      <c r="A34" s="181"/>
      <c r="B34" s="231"/>
      <c r="C34" s="195">
        <v>0.16666666666666666</v>
      </c>
      <c r="D34" s="196">
        <v>0</v>
      </c>
      <c r="E34" s="196">
        <v>0.33333333333333331</v>
      </c>
      <c r="F34" s="196">
        <v>0.5</v>
      </c>
      <c r="G34" s="196"/>
      <c r="H34" s="197"/>
      <c r="I34" s="182">
        <v>0</v>
      </c>
      <c r="J34" s="183">
        <v>0.125</v>
      </c>
      <c r="K34" s="183">
        <v>0.375</v>
      </c>
      <c r="L34" s="183">
        <v>0.5</v>
      </c>
      <c r="M34" s="196"/>
      <c r="N34" s="197"/>
      <c r="O34" s="141"/>
    </row>
    <row r="35" spans="1:17" ht="12.75" customHeight="1" x14ac:dyDescent="0.2">
      <c r="A35" s="185" t="s">
        <v>45</v>
      </c>
      <c r="B35" s="233" t="s">
        <v>52</v>
      </c>
      <c r="C35" s="186">
        <v>0</v>
      </c>
      <c r="D35" s="187">
        <v>0</v>
      </c>
      <c r="E35" s="187">
        <v>1</v>
      </c>
      <c r="F35" s="187">
        <v>5</v>
      </c>
      <c r="G35" s="188">
        <v>3</v>
      </c>
      <c r="H35" s="189">
        <v>0</v>
      </c>
      <c r="I35" s="186">
        <v>0</v>
      </c>
      <c r="J35" s="187">
        <v>1</v>
      </c>
      <c r="K35" s="187">
        <v>1</v>
      </c>
      <c r="L35" s="187">
        <v>5</v>
      </c>
      <c r="M35" s="188">
        <v>2</v>
      </c>
      <c r="N35" s="189">
        <v>0</v>
      </c>
      <c r="O35" s="141" t="s">
        <v>200</v>
      </c>
      <c r="P35" s="141">
        <v>9</v>
      </c>
      <c r="Q35" s="141">
        <v>9</v>
      </c>
    </row>
    <row r="36" spans="1:17" ht="15.75" customHeight="1" x14ac:dyDescent="0.2">
      <c r="A36" s="185"/>
      <c r="B36" s="233"/>
      <c r="C36" s="190">
        <v>0</v>
      </c>
      <c r="D36" s="191">
        <v>0</v>
      </c>
      <c r="E36" s="191">
        <v>0.16666666666666666</v>
      </c>
      <c r="F36" s="191">
        <v>0.83333333333333337</v>
      </c>
      <c r="G36" s="191"/>
      <c r="H36" s="192"/>
      <c r="I36" s="193">
        <v>0</v>
      </c>
      <c r="J36" s="194">
        <v>0.14285714285714285</v>
      </c>
      <c r="K36" s="194">
        <v>0.14285714285714285</v>
      </c>
      <c r="L36" s="194">
        <v>0.7142857142857143</v>
      </c>
      <c r="M36" s="191"/>
      <c r="N36" s="192"/>
      <c r="O36" s="141"/>
    </row>
    <row r="37" spans="1:17" ht="12.75" customHeight="1" x14ac:dyDescent="0.2">
      <c r="A37" s="181" t="s">
        <v>46</v>
      </c>
      <c r="B37" s="231" t="s">
        <v>53</v>
      </c>
      <c r="C37" s="177">
        <v>1</v>
      </c>
      <c r="D37" s="178">
        <v>1</v>
      </c>
      <c r="E37" s="178">
        <v>1</v>
      </c>
      <c r="F37" s="178">
        <v>4</v>
      </c>
      <c r="G37" s="179">
        <v>2</v>
      </c>
      <c r="H37" s="180">
        <v>0</v>
      </c>
      <c r="I37" s="177">
        <v>0</v>
      </c>
      <c r="J37" s="178">
        <v>1</v>
      </c>
      <c r="K37" s="178">
        <v>3</v>
      </c>
      <c r="L37" s="178">
        <v>4</v>
      </c>
      <c r="M37" s="179">
        <v>1</v>
      </c>
      <c r="N37" s="180">
        <v>0</v>
      </c>
      <c r="O37" s="141" t="s">
        <v>201</v>
      </c>
      <c r="P37" s="141">
        <v>9</v>
      </c>
      <c r="Q37" s="141">
        <v>9</v>
      </c>
    </row>
    <row r="38" spans="1:17" ht="14.25" customHeight="1" x14ac:dyDescent="0.2">
      <c r="A38" s="181"/>
      <c r="B38" s="231"/>
      <c r="C38" s="195">
        <v>0.14285714285714285</v>
      </c>
      <c r="D38" s="196">
        <v>0.14285714285714285</v>
      </c>
      <c r="E38" s="196">
        <v>0.14285714285714285</v>
      </c>
      <c r="F38" s="196">
        <v>0.5714285714285714</v>
      </c>
      <c r="G38" s="196"/>
      <c r="H38" s="197"/>
      <c r="I38" s="182">
        <v>0</v>
      </c>
      <c r="J38" s="183">
        <v>0.125</v>
      </c>
      <c r="K38" s="183">
        <v>0.375</v>
      </c>
      <c r="L38" s="183">
        <v>0.5</v>
      </c>
      <c r="M38" s="196"/>
      <c r="N38" s="197"/>
      <c r="O38" s="141"/>
    </row>
    <row r="39" spans="1:17" ht="12.75" customHeight="1" x14ac:dyDescent="0.2">
      <c r="A39" s="185" t="s">
        <v>47</v>
      </c>
      <c r="B39" s="233" t="s">
        <v>61</v>
      </c>
      <c r="C39" s="186">
        <v>0</v>
      </c>
      <c r="D39" s="187">
        <v>2</v>
      </c>
      <c r="E39" s="187">
        <v>1</v>
      </c>
      <c r="F39" s="187">
        <v>4</v>
      </c>
      <c r="G39" s="188">
        <v>2</v>
      </c>
      <c r="H39" s="189">
        <v>0</v>
      </c>
      <c r="I39" s="186">
        <v>0</v>
      </c>
      <c r="J39" s="187">
        <v>1</v>
      </c>
      <c r="K39" s="187">
        <v>2</v>
      </c>
      <c r="L39" s="187">
        <v>5</v>
      </c>
      <c r="M39" s="188">
        <v>1</v>
      </c>
      <c r="N39" s="189">
        <v>0</v>
      </c>
      <c r="O39" s="141" t="s">
        <v>202</v>
      </c>
      <c r="P39" s="141">
        <v>9</v>
      </c>
      <c r="Q39" s="141">
        <v>9</v>
      </c>
    </row>
    <row r="40" spans="1:17" ht="15" customHeight="1" x14ac:dyDescent="0.2">
      <c r="A40" s="185"/>
      <c r="B40" s="233"/>
      <c r="C40" s="190">
        <v>0</v>
      </c>
      <c r="D40" s="191">
        <v>0.2857142857142857</v>
      </c>
      <c r="E40" s="191">
        <v>0.14285714285714285</v>
      </c>
      <c r="F40" s="191">
        <v>0.5714285714285714</v>
      </c>
      <c r="G40" s="191"/>
      <c r="H40" s="192"/>
      <c r="I40" s="193">
        <v>0</v>
      </c>
      <c r="J40" s="194">
        <v>0.125</v>
      </c>
      <c r="K40" s="194">
        <v>0.25</v>
      </c>
      <c r="L40" s="194">
        <v>0.625</v>
      </c>
      <c r="M40" s="191"/>
      <c r="N40" s="192"/>
      <c r="O40" s="141"/>
    </row>
    <row r="41" spans="1:17" ht="12.75" customHeight="1" x14ac:dyDescent="0.2">
      <c r="A41" s="181" t="s">
        <v>48</v>
      </c>
      <c r="B41" s="231" t="s">
        <v>62</v>
      </c>
      <c r="C41" s="177">
        <v>3</v>
      </c>
      <c r="D41" s="178">
        <v>0</v>
      </c>
      <c r="E41" s="178">
        <v>2</v>
      </c>
      <c r="F41" s="178">
        <v>3</v>
      </c>
      <c r="G41" s="179">
        <v>1</v>
      </c>
      <c r="H41" s="180">
        <v>0</v>
      </c>
      <c r="I41" s="177">
        <v>0</v>
      </c>
      <c r="J41" s="178">
        <v>1</v>
      </c>
      <c r="K41" s="178">
        <v>2</v>
      </c>
      <c r="L41" s="178">
        <v>6</v>
      </c>
      <c r="M41" s="179">
        <v>0</v>
      </c>
      <c r="N41" s="180">
        <v>0</v>
      </c>
      <c r="O41" s="141" t="s">
        <v>203</v>
      </c>
      <c r="P41" s="141">
        <v>9</v>
      </c>
      <c r="Q41" s="141">
        <v>9</v>
      </c>
    </row>
    <row r="42" spans="1:17" x14ac:dyDescent="0.2">
      <c r="A42" s="201"/>
      <c r="B42" s="235"/>
      <c r="C42" s="202">
        <v>0.375</v>
      </c>
      <c r="D42" s="203">
        <v>0</v>
      </c>
      <c r="E42" s="203">
        <v>0.25</v>
      </c>
      <c r="F42" s="203">
        <v>0.375</v>
      </c>
      <c r="G42" s="203"/>
      <c r="H42" s="204"/>
      <c r="I42" s="205">
        <v>0</v>
      </c>
      <c r="J42" s="206">
        <v>0.1111111111111111</v>
      </c>
      <c r="K42" s="206">
        <v>0.22222222222222221</v>
      </c>
      <c r="L42" s="206">
        <v>0.66666666666666663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5</v>
      </c>
      <c r="G48" s="210">
        <v>4</v>
      </c>
      <c r="H48" s="188">
        <v>0</v>
      </c>
      <c r="P48" s="141">
        <v>9</v>
      </c>
    </row>
    <row r="49" spans="1:16" x14ac:dyDescent="0.2">
      <c r="A49" s="92"/>
      <c r="C49" s="191">
        <v>0</v>
      </c>
      <c r="D49" s="191">
        <v>0</v>
      </c>
      <c r="E49" s="191">
        <v>0</v>
      </c>
      <c r="F49" s="191">
        <v>0.55555555555555558</v>
      </c>
      <c r="G49" s="191">
        <v>0.44444444444444442</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5</v>
      </c>
      <c r="G54" s="210">
        <v>4</v>
      </c>
      <c r="H54" s="188">
        <v>0</v>
      </c>
      <c r="P54" s="141">
        <v>9</v>
      </c>
    </row>
    <row r="55" spans="1:16" x14ac:dyDescent="0.2">
      <c r="A55" s="92"/>
      <c r="C55" s="191">
        <v>0</v>
      </c>
      <c r="D55" s="191">
        <v>0</v>
      </c>
      <c r="E55" s="191">
        <v>0</v>
      </c>
      <c r="F55" s="191">
        <v>0.55555555555555558</v>
      </c>
      <c r="G55" s="191">
        <v>0.44444444444444442</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9</v>
      </c>
      <c r="F60" s="210">
        <v>0</v>
      </c>
      <c r="G60" s="210"/>
      <c r="H60" s="188">
        <v>0</v>
      </c>
      <c r="P60" s="141">
        <v>9</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254</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18EFD-2021-4B27-8CE7-571658B9320C}">
  <sheetPr codeName="Sheet8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214</v>
      </c>
      <c r="C3" s="144"/>
      <c r="D3" s="145"/>
      <c r="E3" s="146">
        <v>44488</v>
      </c>
      <c r="F3" s="145"/>
      <c r="G3" s="147"/>
      <c r="H3" s="147"/>
      <c r="I3" s="146" t="s">
        <v>126</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1</v>
      </c>
      <c r="D6" s="152">
        <v>9.0909090909090912E-2</v>
      </c>
      <c r="F6" s="153" t="s">
        <v>49</v>
      </c>
      <c r="J6" s="154" t="s">
        <v>193</v>
      </c>
    </row>
    <row r="7" spans="1:15" x14ac:dyDescent="0.2">
      <c r="B7" s="155" t="s">
        <v>3</v>
      </c>
      <c r="C7" s="94">
        <v>3</v>
      </c>
      <c r="D7" s="156">
        <v>0.27272727272727271</v>
      </c>
      <c r="F7" s="157" t="s">
        <v>28</v>
      </c>
      <c r="G7" s="158"/>
      <c r="H7" s="158">
        <v>0</v>
      </c>
      <c r="I7" s="152">
        <v>0</v>
      </c>
    </row>
    <row r="8" spans="1:15" x14ac:dyDescent="0.2">
      <c r="B8" s="150" t="s">
        <v>5</v>
      </c>
      <c r="C8" s="151">
        <v>3</v>
      </c>
      <c r="D8" s="152">
        <v>0.27272727272727271</v>
      </c>
      <c r="F8" s="159" t="s">
        <v>0</v>
      </c>
      <c r="H8" s="87">
        <v>2</v>
      </c>
      <c r="I8" s="156">
        <v>0.18181818181818182</v>
      </c>
    </row>
    <row r="9" spans="1:15" x14ac:dyDescent="0.2">
      <c r="B9" s="155" t="s">
        <v>6</v>
      </c>
      <c r="C9" s="94">
        <v>3</v>
      </c>
      <c r="D9" s="156">
        <v>0.27272727272727271</v>
      </c>
      <c r="F9" s="157" t="s">
        <v>29</v>
      </c>
      <c r="G9" s="158"/>
      <c r="H9" s="158">
        <v>0</v>
      </c>
      <c r="I9" s="152">
        <v>0</v>
      </c>
    </row>
    <row r="10" spans="1:15" x14ac:dyDescent="0.2">
      <c r="B10" s="150" t="s">
        <v>4</v>
      </c>
      <c r="C10" s="151">
        <v>1</v>
      </c>
      <c r="D10" s="152">
        <v>9.0909090909090912E-2</v>
      </c>
      <c r="F10" s="159" t="s">
        <v>30</v>
      </c>
      <c r="H10" s="87">
        <v>0</v>
      </c>
      <c r="I10" s="156">
        <v>0</v>
      </c>
    </row>
    <row r="11" spans="1:15" x14ac:dyDescent="0.2">
      <c r="B11" s="155" t="s">
        <v>23</v>
      </c>
      <c r="C11" s="94">
        <v>2</v>
      </c>
      <c r="D11" s="156">
        <v>0.18181818181818182</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0</v>
      </c>
      <c r="E24" s="178">
        <v>3</v>
      </c>
      <c r="F24" s="178">
        <v>3</v>
      </c>
      <c r="G24" s="179">
        <v>3</v>
      </c>
      <c r="H24" s="180">
        <v>0</v>
      </c>
      <c r="I24" s="177">
        <v>0</v>
      </c>
      <c r="J24" s="178">
        <v>0</v>
      </c>
      <c r="K24" s="178">
        <v>0</v>
      </c>
      <c r="L24" s="178">
        <v>9</v>
      </c>
      <c r="M24" s="179">
        <v>1</v>
      </c>
      <c r="N24" s="180">
        <v>1</v>
      </c>
      <c r="O24" s="141" t="s">
        <v>195</v>
      </c>
      <c r="P24" s="141">
        <v>11</v>
      </c>
      <c r="Q24" s="141">
        <v>11</v>
      </c>
    </row>
    <row r="25" spans="1:17" ht="18.75" customHeight="1" x14ac:dyDescent="0.2">
      <c r="A25" s="181"/>
      <c r="B25" s="231"/>
      <c r="C25" s="182">
        <v>0.25</v>
      </c>
      <c r="D25" s="183">
        <v>0</v>
      </c>
      <c r="E25" s="183">
        <v>0.375</v>
      </c>
      <c r="F25" s="183">
        <v>0.375</v>
      </c>
      <c r="G25" s="183"/>
      <c r="H25" s="184"/>
      <c r="I25" s="182">
        <v>0</v>
      </c>
      <c r="J25" s="183">
        <v>0</v>
      </c>
      <c r="K25" s="183">
        <v>0</v>
      </c>
      <c r="L25" s="183">
        <v>1</v>
      </c>
      <c r="M25" s="183"/>
      <c r="N25" s="184"/>
      <c r="O25" s="141"/>
    </row>
    <row r="26" spans="1:17" ht="12.75" customHeight="1" x14ac:dyDescent="0.2">
      <c r="A26" s="185" t="s">
        <v>41</v>
      </c>
      <c r="B26" s="233" t="s">
        <v>51</v>
      </c>
      <c r="C26" s="186">
        <v>4</v>
      </c>
      <c r="D26" s="187">
        <v>1</v>
      </c>
      <c r="E26" s="187">
        <v>2</v>
      </c>
      <c r="F26" s="187">
        <v>1</v>
      </c>
      <c r="G26" s="188">
        <v>3</v>
      </c>
      <c r="H26" s="189">
        <v>0</v>
      </c>
      <c r="I26" s="186">
        <v>0</v>
      </c>
      <c r="J26" s="187">
        <v>0</v>
      </c>
      <c r="K26" s="187">
        <v>0</v>
      </c>
      <c r="L26" s="187">
        <v>10</v>
      </c>
      <c r="M26" s="188">
        <v>0</v>
      </c>
      <c r="N26" s="189">
        <v>1</v>
      </c>
      <c r="O26" s="141" t="s">
        <v>196</v>
      </c>
      <c r="P26" s="141">
        <v>11</v>
      </c>
      <c r="Q26" s="141">
        <v>11</v>
      </c>
    </row>
    <row r="27" spans="1:17" ht="18" customHeight="1" x14ac:dyDescent="0.2">
      <c r="A27" s="185"/>
      <c r="B27" s="233"/>
      <c r="C27" s="190">
        <v>0.5</v>
      </c>
      <c r="D27" s="191">
        <v>0.125</v>
      </c>
      <c r="E27" s="191">
        <v>0.25</v>
      </c>
      <c r="F27" s="191">
        <v>0.125</v>
      </c>
      <c r="G27" s="191"/>
      <c r="H27" s="192"/>
      <c r="I27" s="193">
        <v>0</v>
      </c>
      <c r="J27" s="194">
        <v>0</v>
      </c>
      <c r="K27" s="194">
        <v>0</v>
      </c>
      <c r="L27" s="194">
        <v>1</v>
      </c>
      <c r="M27" s="191"/>
      <c r="N27" s="192"/>
      <c r="O27" s="141"/>
    </row>
    <row r="28" spans="1:17" ht="12.75" customHeight="1" x14ac:dyDescent="0.2">
      <c r="A28" s="181" t="s">
        <v>42</v>
      </c>
      <c r="B28" s="231" t="s">
        <v>58</v>
      </c>
      <c r="C28" s="177">
        <v>3</v>
      </c>
      <c r="D28" s="178">
        <v>1</v>
      </c>
      <c r="E28" s="178">
        <v>2</v>
      </c>
      <c r="F28" s="178">
        <v>1</v>
      </c>
      <c r="G28" s="179">
        <v>4</v>
      </c>
      <c r="H28" s="180">
        <v>0</v>
      </c>
      <c r="I28" s="177">
        <v>0</v>
      </c>
      <c r="J28" s="178">
        <v>0</v>
      </c>
      <c r="K28" s="178">
        <v>0</v>
      </c>
      <c r="L28" s="178">
        <v>10</v>
      </c>
      <c r="M28" s="179">
        <v>0</v>
      </c>
      <c r="N28" s="180">
        <v>1</v>
      </c>
      <c r="O28" s="141" t="s">
        <v>197</v>
      </c>
      <c r="P28" s="141">
        <v>11</v>
      </c>
      <c r="Q28" s="141">
        <v>11</v>
      </c>
    </row>
    <row r="29" spans="1:17" ht="15.75" customHeight="1" x14ac:dyDescent="0.2">
      <c r="A29" s="181"/>
      <c r="B29" s="231"/>
      <c r="C29" s="195">
        <v>0.42857142857142855</v>
      </c>
      <c r="D29" s="196">
        <v>0.14285714285714285</v>
      </c>
      <c r="E29" s="196">
        <v>0.2857142857142857</v>
      </c>
      <c r="F29" s="196">
        <v>0.14285714285714285</v>
      </c>
      <c r="G29" s="196"/>
      <c r="H29" s="197"/>
      <c r="I29" s="182">
        <v>0</v>
      </c>
      <c r="J29" s="183">
        <v>0</v>
      </c>
      <c r="K29" s="183">
        <v>0</v>
      </c>
      <c r="L29" s="183">
        <v>1</v>
      </c>
      <c r="M29" s="196"/>
      <c r="N29" s="197"/>
      <c r="O29" s="141"/>
    </row>
    <row r="30" spans="1:17" ht="13.5" customHeight="1" x14ac:dyDescent="0.2">
      <c r="A30" s="185" t="s">
        <v>43</v>
      </c>
      <c r="B30" s="233" t="s">
        <v>59</v>
      </c>
      <c r="C30" s="186">
        <v>0</v>
      </c>
      <c r="D30" s="187">
        <v>2</v>
      </c>
      <c r="E30" s="187">
        <v>1</v>
      </c>
      <c r="F30" s="187">
        <v>8</v>
      </c>
      <c r="G30" s="188">
        <v>0</v>
      </c>
      <c r="H30" s="189">
        <v>0</v>
      </c>
      <c r="I30" s="186">
        <v>0</v>
      </c>
      <c r="J30" s="187">
        <v>0</v>
      </c>
      <c r="K30" s="187">
        <v>0</v>
      </c>
      <c r="L30" s="187">
        <v>11</v>
      </c>
      <c r="M30" s="188">
        <v>0</v>
      </c>
      <c r="N30" s="189">
        <v>0</v>
      </c>
      <c r="O30" s="141" t="s">
        <v>198</v>
      </c>
      <c r="P30" s="141">
        <v>11</v>
      </c>
      <c r="Q30" s="141">
        <v>11</v>
      </c>
    </row>
    <row r="31" spans="1:17" ht="13.5" customHeight="1" x14ac:dyDescent="0.2">
      <c r="A31" s="185"/>
      <c r="B31" s="233"/>
      <c r="C31" s="190">
        <v>0</v>
      </c>
      <c r="D31" s="191">
        <v>0.18181818181818182</v>
      </c>
      <c r="E31" s="191">
        <v>9.0909090909090912E-2</v>
      </c>
      <c r="F31" s="191">
        <v>0.72727272727272729</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2</v>
      </c>
      <c r="E33" s="178">
        <v>3</v>
      </c>
      <c r="F33" s="178">
        <v>2</v>
      </c>
      <c r="G33" s="179">
        <v>4</v>
      </c>
      <c r="H33" s="180">
        <v>0</v>
      </c>
      <c r="I33" s="177">
        <v>0</v>
      </c>
      <c r="J33" s="178">
        <v>0</v>
      </c>
      <c r="K33" s="178">
        <v>1</v>
      </c>
      <c r="L33" s="178">
        <v>9</v>
      </c>
      <c r="M33" s="179">
        <v>0</v>
      </c>
      <c r="N33" s="180">
        <v>1</v>
      </c>
      <c r="O33" s="141" t="s">
        <v>199</v>
      </c>
      <c r="P33" s="141">
        <v>11</v>
      </c>
      <c r="Q33" s="141">
        <v>11</v>
      </c>
    </row>
    <row r="34" spans="1:17" ht="14.25" customHeight="1" x14ac:dyDescent="0.2">
      <c r="A34" s="181"/>
      <c r="B34" s="231"/>
      <c r="C34" s="195">
        <v>0</v>
      </c>
      <c r="D34" s="196">
        <v>0.2857142857142857</v>
      </c>
      <c r="E34" s="196">
        <v>0.42857142857142855</v>
      </c>
      <c r="F34" s="196">
        <v>0.2857142857142857</v>
      </c>
      <c r="G34" s="196"/>
      <c r="H34" s="197"/>
      <c r="I34" s="182">
        <v>0</v>
      </c>
      <c r="J34" s="183">
        <v>0</v>
      </c>
      <c r="K34" s="183">
        <v>0.1</v>
      </c>
      <c r="L34" s="183">
        <v>0.9</v>
      </c>
      <c r="M34" s="196"/>
      <c r="N34" s="197"/>
      <c r="O34" s="141"/>
    </row>
    <row r="35" spans="1:17" ht="12.75" customHeight="1" x14ac:dyDescent="0.2">
      <c r="A35" s="185" t="s">
        <v>45</v>
      </c>
      <c r="B35" s="233" t="s">
        <v>52</v>
      </c>
      <c r="C35" s="186">
        <v>0</v>
      </c>
      <c r="D35" s="187">
        <v>2</v>
      </c>
      <c r="E35" s="187">
        <v>3</v>
      </c>
      <c r="F35" s="187">
        <v>6</v>
      </c>
      <c r="G35" s="188">
        <v>0</v>
      </c>
      <c r="H35" s="189">
        <v>0</v>
      </c>
      <c r="I35" s="186">
        <v>0</v>
      </c>
      <c r="J35" s="187">
        <v>0</v>
      </c>
      <c r="K35" s="187">
        <v>0</v>
      </c>
      <c r="L35" s="187">
        <v>11</v>
      </c>
      <c r="M35" s="188">
        <v>0</v>
      </c>
      <c r="N35" s="189">
        <v>0</v>
      </c>
      <c r="O35" s="141" t="s">
        <v>200</v>
      </c>
      <c r="P35" s="141">
        <v>11</v>
      </c>
      <c r="Q35" s="141">
        <v>11</v>
      </c>
    </row>
    <row r="36" spans="1:17" ht="15.75" customHeight="1" x14ac:dyDescent="0.2">
      <c r="A36" s="185"/>
      <c r="B36" s="233"/>
      <c r="C36" s="190">
        <v>0</v>
      </c>
      <c r="D36" s="191">
        <v>0.18181818181818182</v>
      </c>
      <c r="E36" s="191">
        <v>0.27272727272727271</v>
      </c>
      <c r="F36" s="191">
        <v>0.54545454545454541</v>
      </c>
      <c r="G36" s="191"/>
      <c r="H36" s="192"/>
      <c r="I36" s="193">
        <v>0</v>
      </c>
      <c r="J36" s="194">
        <v>0</v>
      </c>
      <c r="K36" s="194">
        <v>0</v>
      </c>
      <c r="L36" s="194">
        <v>1</v>
      </c>
      <c r="M36" s="191"/>
      <c r="N36" s="192"/>
      <c r="O36" s="141"/>
    </row>
    <row r="37" spans="1:17" ht="12.75" customHeight="1" x14ac:dyDescent="0.2">
      <c r="A37" s="181" t="s">
        <v>46</v>
      </c>
      <c r="B37" s="231" t="s">
        <v>53</v>
      </c>
      <c r="C37" s="177">
        <v>1</v>
      </c>
      <c r="D37" s="178">
        <v>5</v>
      </c>
      <c r="E37" s="178">
        <v>0</v>
      </c>
      <c r="F37" s="178">
        <v>2</v>
      </c>
      <c r="G37" s="179">
        <v>3</v>
      </c>
      <c r="H37" s="180">
        <v>0</v>
      </c>
      <c r="I37" s="177">
        <v>0</v>
      </c>
      <c r="J37" s="178">
        <v>0</v>
      </c>
      <c r="K37" s="178">
        <v>0</v>
      </c>
      <c r="L37" s="178">
        <v>11</v>
      </c>
      <c r="M37" s="179">
        <v>0</v>
      </c>
      <c r="N37" s="180">
        <v>0</v>
      </c>
      <c r="O37" s="141" t="s">
        <v>201</v>
      </c>
      <c r="P37" s="141">
        <v>11</v>
      </c>
      <c r="Q37" s="141">
        <v>11</v>
      </c>
    </row>
    <row r="38" spans="1:17" ht="14.25" customHeight="1" x14ac:dyDescent="0.2">
      <c r="A38" s="181"/>
      <c r="B38" s="231"/>
      <c r="C38" s="195">
        <v>0.125</v>
      </c>
      <c r="D38" s="196">
        <v>0.625</v>
      </c>
      <c r="E38" s="196">
        <v>0</v>
      </c>
      <c r="F38" s="196">
        <v>0.25</v>
      </c>
      <c r="G38" s="196"/>
      <c r="H38" s="197"/>
      <c r="I38" s="182">
        <v>0</v>
      </c>
      <c r="J38" s="183">
        <v>0</v>
      </c>
      <c r="K38" s="183">
        <v>0</v>
      </c>
      <c r="L38" s="183">
        <v>1</v>
      </c>
      <c r="M38" s="196"/>
      <c r="N38" s="197"/>
      <c r="O38" s="141"/>
    </row>
    <row r="39" spans="1:17" ht="12.75" customHeight="1" x14ac:dyDescent="0.2">
      <c r="A39" s="185" t="s">
        <v>47</v>
      </c>
      <c r="B39" s="233" t="s">
        <v>61</v>
      </c>
      <c r="C39" s="186">
        <v>0</v>
      </c>
      <c r="D39" s="187">
        <v>3</v>
      </c>
      <c r="E39" s="187">
        <v>2</v>
      </c>
      <c r="F39" s="187">
        <v>2</v>
      </c>
      <c r="G39" s="188">
        <v>4</v>
      </c>
      <c r="H39" s="189">
        <v>0</v>
      </c>
      <c r="I39" s="186">
        <v>0</v>
      </c>
      <c r="J39" s="187">
        <v>0</v>
      </c>
      <c r="K39" s="187">
        <v>0</v>
      </c>
      <c r="L39" s="187">
        <v>9</v>
      </c>
      <c r="M39" s="188">
        <v>2</v>
      </c>
      <c r="N39" s="189">
        <v>0</v>
      </c>
      <c r="O39" s="141" t="s">
        <v>202</v>
      </c>
      <c r="P39" s="141">
        <v>11</v>
      </c>
      <c r="Q39" s="141">
        <v>11</v>
      </c>
    </row>
    <row r="40" spans="1:17" ht="15" customHeight="1" x14ac:dyDescent="0.2">
      <c r="A40" s="185"/>
      <c r="B40" s="233"/>
      <c r="C40" s="190">
        <v>0</v>
      </c>
      <c r="D40" s="191">
        <v>0.42857142857142855</v>
      </c>
      <c r="E40" s="191">
        <v>0.2857142857142857</v>
      </c>
      <c r="F40" s="191">
        <v>0.2857142857142857</v>
      </c>
      <c r="G40" s="191"/>
      <c r="H40" s="192"/>
      <c r="I40" s="193">
        <v>0</v>
      </c>
      <c r="J40" s="194">
        <v>0</v>
      </c>
      <c r="K40" s="194">
        <v>0</v>
      </c>
      <c r="L40" s="194">
        <v>1</v>
      </c>
      <c r="M40" s="191"/>
      <c r="N40" s="192"/>
      <c r="O40" s="141"/>
    </row>
    <row r="41" spans="1:17" ht="12.75" customHeight="1" x14ac:dyDescent="0.2">
      <c r="A41" s="181" t="s">
        <v>48</v>
      </c>
      <c r="B41" s="231" t="s">
        <v>62</v>
      </c>
      <c r="C41" s="177">
        <v>3</v>
      </c>
      <c r="D41" s="178">
        <v>2</v>
      </c>
      <c r="E41" s="178">
        <v>2</v>
      </c>
      <c r="F41" s="178">
        <v>2</v>
      </c>
      <c r="G41" s="179">
        <v>1</v>
      </c>
      <c r="H41" s="180">
        <v>1</v>
      </c>
      <c r="I41" s="177">
        <v>0</v>
      </c>
      <c r="J41" s="178">
        <v>0</v>
      </c>
      <c r="K41" s="178">
        <v>0</v>
      </c>
      <c r="L41" s="178">
        <v>10</v>
      </c>
      <c r="M41" s="179">
        <v>1</v>
      </c>
      <c r="N41" s="180">
        <v>0</v>
      </c>
      <c r="O41" s="141" t="s">
        <v>203</v>
      </c>
      <c r="P41" s="141">
        <v>11</v>
      </c>
      <c r="Q41" s="141">
        <v>11</v>
      </c>
    </row>
    <row r="42" spans="1:17" x14ac:dyDescent="0.2">
      <c r="A42" s="201"/>
      <c r="B42" s="235"/>
      <c r="C42" s="202">
        <v>0.33333333333333331</v>
      </c>
      <c r="D42" s="203">
        <v>0.22222222222222221</v>
      </c>
      <c r="E42" s="203">
        <v>0.22222222222222221</v>
      </c>
      <c r="F42" s="203">
        <v>0.22222222222222221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4</v>
      </c>
      <c r="G48" s="210">
        <v>6</v>
      </c>
      <c r="H48" s="188">
        <v>0</v>
      </c>
      <c r="P48" s="141">
        <v>11</v>
      </c>
    </row>
    <row r="49" spans="1:16" x14ac:dyDescent="0.2">
      <c r="A49" s="92"/>
      <c r="C49" s="191">
        <v>9.0909090909090912E-2</v>
      </c>
      <c r="D49" s="191">
        <v>0</v>
      </c>
      <c r="E49" s="191">
        <v>0</v>
      </c>
      <c r="F49" s="191">
        <v>0.36363636363636365</v>
      </c>
      <c r="G49" s="191">
        <v>0.54545454545454541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4</v>
      </c>
      <c r="G54" s="210">
        <v>7</v>
      </c>
      <c r="H54" s="188">
        <v>0</v>
      </c>
      <c r="P54" s="141">
        <v>11</v>
      </c>
    </row>
    <row r="55" spans="1:16" x14ac:dyDescent="0.2">
      <c r="A55" s="92"/>
      <c r="C55" s="191">
        <v>0</v>
      </c>
      <c r="D55" s="191">
        <v>0</v>
      </c>
      <c r="E55" s="191">
        <v>0</v>
      </c>
      <c r="F55" s="191">
        <v>0.36363636363636365</v>
      </c>
      <c r="G55" s="191">
        <v>0.63636363636363635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11</v>
      </c>
      <c r="F60" s="210">
        <v>0</v>
      </c>
      <c r="G60" s="210"/>
      <c r="H60" s="188">
        <v>0</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215</v>
      </c>
      <c r="C64" s="234"/>
      <c r="D64" s="234"/>
      <c r="E64" s="234"/>
      <c r="F64" s="234"/>
      <c r="G64" s="234"/>
      <c r="H64" s="234"/>
      <c r="I64" s="234"/>
      <c r="J64" s="234"/>
      <c r="K64" s="234"/>
      <c r="L64" s="234"/>
    </row>
    <row r="65" spans="2:12" ht="23.1" customHeight="1" x14ac:dyDescent="0.2">
      <c r="B65" s="234" t="s">
        <v>216</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114"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1C1A-BCC2-41A6-B842-7D27EE13260A}">
  <sheetPr codeName="Sheet5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308</v>
      </c>
      <c r="C3" s="144"/>
      <c r="D3" s="145"/>
      <c r="E3" s="146">
        <v>44350</v>
      </c>
      <c r="F3" s="145"/>
      <c r="G3" s="147"/>
      <c r="H3" s="147"/>
      <c r="I3" s="146" t="s">
        <v>132</v>
      </c>
      <c r="J3" s="147"/>
      <c r="K3" s="147"/>
      <c r="L3" s="147"/>
      <c r="M3" s="148">
        <v>20</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0</v>
      </c>
      <c r="I7" s="152">
        <v>0</v>
      </c>
      <c r="K7" s="87" t="s">
        <v>309</v>
      </c>
      <c r="N7" s="87" t="s">
        <v>309</v>
      </c>
    </row>
    <row r="8" spans="1:15" x14ac:dyDescent="0.2">
      <c r="B8" s="150" t="s">
        <v>5</v>
      </c>
      <c r="C8" s="151">
        <v>0</v>
      </c>
      <c r="D8" s="152">
        <v>0</v>
      </c>
      <c r="F8" s="159" t="s">
        <v>0</v>
      </c>
      <c r="H8" s="87">
        <v>0</v>
      </c>
      <c r="I8" s="156">
        <v>0</v>
      </c>
      <c r="K8" s="87" t="s">
        <v>309</v>
      </c>
      <c r="N8" s="87" t="s">
        <v>309</v>
      </c>
    </row>
    <row r="9" spans="1:15" x14ac:dyDescent="0.2">
      <c r="B9" s="155" t="s">
        <v>6</v>
      </c>
      <c r="C9" s="94">
        <v>0</v>
      </c>
      <c r="D9" s="156">
        <v>0</v>
      </c>
      <c r="F9" s="157" t="s">
        <v>29</v>
      </c>
      <c r="G9" s="158"/>
      <c r="H9" s="158">
        <v>0</v>
      </c>
      <c r="I9" s="152">
        <v>0</v>
      </c>
      <c r="K9" s="87" t="s">
        <v>309</v>
      </c>
      <c r="N9" s="87" t="s">
        <v>309</v>
      </c>
    </row>
    <row r="10" spans="1:15" x14ac:dyDescent="0.2">
      <c r="B10" s="150" t="s">
        <v>4</v>
      </c>
      <c r="C10" s="151">
        <v>0</v>
      </c>
      <c r="D10" s="152">
        <v>0</v>
      </c>
      <c r="F10" s="159" t="s">
        <v>30</v>
      </c>
      <c r="H10" s="87">
        <v>0</v>
      </c>
      <c r="I10" s="156">
        <v>0</v>
      </c>
      <c r="K10" s="87" t="s">
        <v>309</v>
      </c>
      <c r="N10" s="87" t="s">
        <v>309</v>
      </c>
    </row>
    <row r="11" spans="1:15" x14ac:dyDescent="0.2">
      <c r="B11" s="155" t="s">
        <v>23</v>
      </c>
      <c r="C11" s="94">
        <v>0</v>
      </c>
      <c r="D11" s="156">
        <v>0</v>
      </c>
      <c r="F11" s="157" t="s">
        <v>31</v>
      </c>
      <c r="G11" s="158"/>
      <c r="H11" s="158">
        <v>0</v>
      </c>
      <c r="I11" s="152">
        <v>0</v>
      </c>
      <c r="K11" s="87" t="s">
        <v>309</v>
      </c>
      <c r="N11" s="87" t="s">
        <v>309</v>
      </c>
    </row>
    <row r="12" spans="1:15" x14ac:dyDescent="0.2">
      <c r="B12" s="150" t="s">
        <v>26</v>
      </c>
      <c r="C12" s="151">
        <v>0</v>
      </c>
      <c r="D12" s="152">
        <v>0</v>
      </c>
      <c r="F12" s="159" t="s">
        <v>32</v>
      </c>
      <c r="H12" s="87">
        <v>0</v>
      </c>
      <c r="I12" s="156">
        <v>0</v>
      </c>
      <c r="K12" s="87" t="s">
        <v>309</v>
      </c>
      <c r="N12" s="87" t="s">
        <v>309</v>
      </c>
    </row>
    <row r="13" spans="1:15" x14ac:dyDescent="0.2">
      <c r="B13" s="155" t="s">
        <v>24</v>
      </c>
      <c r="C13" s="94">
        <v>0</v>
      </c>
      <c r="D13" s="156">
        <v>0</v>
      </c>
      <c r="F13" s="157" t="s">
        <v>33</v>
      </c>
      <c r="G13" s="158"/>
      <c r="H13" s="158">
        <v>0</v>
      </c>
      <c r="I13" s="152">
        <v>0</v>
      </c>
      <c r="K13" s="87" t="s">
        <v>309</v>
      </c>
      <c r="N13" s="87" t="s">
        <v>309</v>
      </c>
    </row>
    <row r="14" spans="1:15" x14ac:dyDescent="0.2">
      <c r="B14" s="150" t="s">
        <v>27</v>
      </c>
      <c r="C14" s="151">
        <v>0</v>
      </c>
      <c r="D14" s="152">
        <v>0</v>
      </c>
      <c r="F14" s="155"/>
      <c r="K14" s="87" t="s">
        <v>309</v>
      </c>
      <c r="N14" s="87" t="s">
        <v>309</v>
      </c>
    </row>
    <row r="15" spans="1:15" x14ac:dyDescent="0.2">
      <c r="B15" s="155" t="s">
        <v>22</v>
      </c>
      <c r="C15" s="94">
        <v>0</v>
      </c>
      <c r="D15" s="156">
        <v>0</v>
      </c>
      <c r="K15" s="87" t="s">
        <v>309</v>
      </c>
    </row>
    <row r="16" spans="1:15" x14ac:dyDescent="0.2">
      <c r="B16" s="150" t="s">
        <v>25</v>
      </c>
      <c r="C16" s="151">
        <v>0</v>
      </c>
      <c r="D16" s="152">
        <v>0</v>
      </c>
      <c r="F16" s="155"/>
      <c r="K16" s="87" t="s">
        <v>309</v>
      </c>
    </row>
    <row r="17" spans="1:17" x14ac:dyDescent="0.2">
      <c r="B17" s="155" t="s">
        <v>7</v>
      </c>
      <c r="C17" s="94">
        <v>20</v>
      </c>
      <c r="D17" s="160">
        <v>1</v>
      </c>
      <c r="K17" s="87" t="s">
        <v>309</v>
      </c>
    </row>
    <row r="18" spans="1:17" ht="10.5" customHeight="1" x14ac:dyDescent="0.2">
      <c r="C18" s="94"/>
      <c r="K18" s="87" t="s">
        <v>309</v>
      </c>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5</v>
      </c>
      <c r="D24" s="178">
        <v>4</v>
      </c>
      <c r="E24" s="178">
        <v>5</v>
      </c>
      <c r="F24" s="178">
        <v>3</v>
      </c>
      <c r="G24" s="179">
        <v>3</v>
      </c>
      <c r="H24" s="180">
        <v>0</v>
      </c>
      <c r="I24" s="177">
        <v>0</v>
      </c>
      <c r="J24" s="178">
        <v>1</v>
      </c>
      <c r="K24" s="178">
        <v>3</v>
      </c>
      <c r="L24" s="178">
        <v>14</v>
      </c>
      <c r="M24" s="179">
        <v>0</v>
      </c>
      <c r="N24" s="180">
        <v>2</v>
      </c>
      <c r="O24" s="141" t="s">
        <v>195</v>
      </c>
      <c r="P24" s="141">
        <v>20</v>
      </c>
      <c r="Q24" s="141">
        <v>20</v>
      </c>
    </row>
    <row r="25" spans="1:17" ht="18.75" customHeight="1" x14ac:dyDescent="0.2">
      <c r="A25" s="181"/>
      <c r="B25" s="231"/>
      <c r="C25" s="182">
        <v>0.29411764705882354</v>
      </c>
      <c r="D25" s="183">
        <v>0.23529411764705882</v>
      </c>
      <c r="E25" s="183">
        <v>0.29411764705882354</v>
      </c>
      <c r="F25" s="183">
        <v>0.17647058823529413</v>
      </c>
      <c r="G25" s="183"/>
      <c r="H25" s="184"/>
      <c r="I25" s="182">
        <v>0</v>
      </c>
      <c r="J25" s="183">
        <v>5.5555555555555552E-2</v>
      </c>
      <c r="K25" s="183">
        <v>0.16666666666666666</v>
      </c>
      <c r="L25" s="183">
        <v>0.77777777777777779</v>
      </c>
      <c r="M25" s="183"/>
      <c r="N25" s="184"/>
      <c r="O25" s="141"/>
    </row>
    <row r="26" spans="1:17" ht="12.75" customHeight="1" x14ac:dyDescent="0.2">
      <c r="A26" s="185" t="s">
        <v>41</v>
      </c>
      <c r="B26" s="233" t="s">
        <v>51</v>
      </c>
      <c r="C26" s="186">
        <v>6</v>
      </c>
      <c r="D26" s="187">
        <v>4</v>
      </c>
      <c r="E26" s="187">
        <v>1</v>
      </c>
      <c r="F26" s="187">
        <v>2</v>
      </c>
      <c r="G26" s="188">
        <v>6</v>
      </c>
      <c r="H26" s="189">
        <v>1</v>
      </c>
      <c r="I26" s="186">
        <v>0</v>
      </c>
      <c r="J26" s="187">
        <v>0</v>
      </c>
      <c r="K26" s="187">
        <v>6</v>
      </c>
      <c r="L26" s="187">
        <v>9</v>
      </c>
      <c r="M26" s="188">
        <v>3</v>
      </c>
      <c r="N26" s="189">
        <v>2</v>
      </c>
      <c r="O26" s="141" t="s">
        <v>196</v>
      </c>
      <c r="P26" s="141">
        <v>20</v>
      </c>
      <c r="Q26" s="141">
        <v>20</v>
      </c>
    </row>
    <row r="27" spans="1:17" ht="18" customHeight="1" x14ac:dyDescent="0.2">
      <c r="A27" s="185"/>
      <c r="B27" s="233"/>
      <c r="C27" s="190">
        <v>0.46153846153846156</v>
      </c>
      <c r="D27" s="191">
        <v>0.30769230769230771</v>
      </c>
      <c r="E27" s="191">
        <v>7.6923076923076927E-2</v>
      </c>
      <c r="F27" s="191">
        <v>0.15384615384615385</v>
      </c>
      <c r="G27" s="191"/>
      <c r="H27" s="192"/>
      <c r="I27" s="193">
        <v>0</v>
      </c>
      <c r="J27" s="194">
        <v>0</v>
      </c>
      <c r="K27" s="194">
        <v>0.4</v>
      </c>
      <c r="L27" s="194">
        <v>0.6</v>
      </c>
      <c r="M27" s="191"/>
      <c r="N27" s="192"/>
      <c r="O27" s="141"/>
    </row>
    <row r="28" spans="1:17" ht="12.75" customHeight="1" x14ac:dyDescent="0.2">
      <c r="A28" s="181" t="s">
        <v>42</v>
      </c>
      <c r="B28" s="231" t="s">
        <v>58</v>
      </c>
      <c r="C28" s="177">
        <v>7</v>
      </c>
      <c r="D28" s="178">
        <v>1</v>
      </c>
      <c r="E28" s="178">
        <v>3</v>
      </c>
      <c r="F28" s="178">
        <v>2</v>
      </c>
      <c r="G28" s="179">
        <v>6</v>
      </c>
      <c r="H28" s="180">
        <v>1</v>
      </c>
      <c r="I28" s="177">
        <v>0</v>
      </c>
      <c r="J28" s="178">
        <v>2</v>
      </c>
      <c r="K28" s="178">
        <v>2</v>
      </c>
      <c r="L28" s="178">
        <v>11</v>
      </c>
      <c r="M28" s="179">
        <v>3</v>
      </c>
      <c r="N28" s="180">
        <v>2</v>
      </c>
      <c r="O28" s="141" t="s">
        <v>197</v>
      </c>
      <c r="P28" s="141">
        <v>20</v>
      </c>
      <c r="Q28" s="141">
        <v>20</v>
      </c>
    </row>
    <row r="29" spans="1:17" ht="15.75" customHeight="1" x14ac:dyDescent="0.2">
      <c r="A29" s="181"/>
      <c r="B29" s="231"/>
      <c r="C29" s="195">
        <v>0.53846153846153844</v>
      </c>
      <c r="D29" s="196">
        <v>7.6923076923076927E-2</v>
      </c>
      <c r="E29" s="196">
        <v>0.23076923076923078</v>
      </c>
      <c r="F29" s="196">
        <v>0.15384615384615385</v>
      </c>
      <c r="G29" s="196"/>
      <c r="H29" s="197"/>
      <c r="I29" s="182">
        <v>0</v>
      </c>
      <c r="J29" s="183">
        <v>0.13333333333333333</v>
      </c>
      <c r="K29" s="183">
        <v>0.13333333333333333</v>
      </c>
      <c r="L29" s="183">
        <v>0.73333333333333328</v>
      </c>
      <c r="M29" s="196"/>
      <c r="N29" s="197"/>
      <c r="O29" s="141"/>
    </row>
    <row r="30" spans="1:17" ht="13.5" customHeight="1" x14ac:dyDescent="0.2">
      <c r="A30" s="185" t="s">
        <v>43</v>
      </c>
      <c r="B30" s="233" t="s">
        <v>59</v>
      </c>
      <c r="C30" s="186">
        <v>4</v>
      </c>
      <c r="D30" s="187">
        <v>5</v>
      </c>
      <c r="E30" s="187">
        <v>5</v>
      </c>
      <c r="F30" s="187">
        <v>3</v>
      </c>
      <c r="G30" s="188">
        <v>3</v>
      </c>
      <c r="H30" s="189">
        <v>0</v>
      </c>
      <c r="I30" s="186">
        <v>0</v>
      </c>
      <c r="J30" s="187">
        <v>0</v>
      </c>
      <c r="K30" s="187">
        <v>4</v>
      </c>
      <c r="L30" s="187">
        <v>13</v>
      </c>
      <c r="M30" s="188">
        <v>1</v>
      </c>
      <c r="N30" s="189">
        <v>2</v>
      </c>
      <c r="O30" s="141" t="s">
        <v>198</v>
      </c>
      <c r="P30" s="141">
        <v>20</v>
      </c>
      <c r="Q30" s="141">
        <v>20</v>
      </c>
    </row>
    <row r="31" spans="1:17" ht="13.5" customHeight="1" x14ac:dyDescent="0.2">
      <c r="A31" s="185"/>
      <c r="B31" s="233"/>
      <c r="C31" s="190">
        <v>0.23529411764705882</v>
      </c>
      <c r="D31" s="191">
        <v>0.29411764705882354</v>
      </c>
      <c r="E31" s="191">
        <v>0.29411764705882354</v>
      </c>
      <c r="F31" s="191">
        <v>0.17647058823529413</v>
      </c>
      <c r="G31" s="191"/>
      <c r="H31" s="192"/>
      <c r="I31" s="193">
        <v>0</v>
      </c>
      <c r="J31" s="194">
        <v>0</v>
      </c>
      <c r="K31" s="194">
        <v>0.23529411764705882</v>
      </c>
      <c r="L31" s="194">
        <v>0.76470588235294112</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6</v>
      </c>
      <c r="D33" s="178">
        <v>2</v>
      </c>
      <c r="E33" s="178">
        <v>4</v>
      </c>
      <c r="F33" s="178">
        <v>4</v>
      </c>
      <c r="G33" s="179">
        <v>4</v>
      </c>
      <c r="H33" s="180">
        <v>0</v>
      </c>
      <c r="I33" s="177">
        <v>0</v>
      </c>
      <c r="J33" s="178">
        <v>0</v>
      </c>
      <c r="K33" s="178">
        <v>2</v>
      </c>
      <c r="L33" s="178">
        <v>14</v>
      </c>
      <c r="M33" s="179">
        <v>2</v>
      </c>
      <c r="N33" s="180">
        <v>2</v>
      </c>
      <c r="O33" s="141" t="s">
        <v>199</v>
      </c>
      <c r="P33" s="141">
        <v>20</v>
      </c>
      <c r="Q33" s="141">
        <v>20</v>
      </c>
    </row>
    <row r="34" spans="1:17" ht="14.25" customHeight="1" x14ac:dyDescent="0.2">
      <c r="A34" s="181"/>
      <c r="B34" s="231"/>
      <c r="C34" s="195">
        <v>0.375</v>
      </c>
      <c r="D34" s="196">
        <v>0.125</v>
      </c>
      <c r="E34" s="196">
        <v>0.25</v>
      </c>
      <c r="F34" s="196">
        <v>0.25</v>
      </c>
      <c r="G34" s="196"/>
      <c r="H34" s="197"/>
      <c r="I34" s="182">
        <v>0</v>
      </c>
      <c r="J34" s="183">
        <v>0</v>
      </c>
      <c r="K34" s="183">
        <v>0.125</v>
      </c>
      <c r="L34" s="183">
        <v>0.875</v>
      </c>
      <c r="M34" s="196"/>
      <c r="N34" s="197"/>
      <c r="O34" s="141"/>
    </row>
    <row r="35" spans="1:17" ht="12.75" customHeight="1" x14ac:dyDescent="0.2">
      <c r="A35" s="185" t="s">
        <v>45</v>
      </c>
      <c r="B35" s="233" t="s">
        <v>52</v>
      </c>
      <c r="C35" s="186">
        <v>8</v>
      </c>
      <c r="D35" s="187">
        <v>3</v>
      </c>
      <c r="E35" s="187">
        <v>0</v>
      </c>
      <c r="F35" s="187">
        <v>4</v>
      </c>
      <c r="G35" s="188">
        <v>5</v>
      </c>
      <c r="H35" s="189">
        <v>0</v>
      </c>
      <c r="I35" s="186">
        <v>0</v>
      </c>
      <c r="J35" s="187">
        <v>0</v>
      </c>
      <c r="K35" s="187">
        <v>3</v>
      </c>
      <c r="L35" s="187">
        <v>12</v>
      </c>
      <c r="M35" s="188">
        <v>3</v>
      </c>
      <c r="N35" s="189">
        <v>2</v>
      </c>
      <c r="O35" s="141" t="s">
        <v>200</v>
      </c>
      <c r="P35" s="141">
        <v>20</v>
      </c>
      <c r="Q35" s="141">
        <v>20</v>
      </c>
    </row>
    <row r="36" spans="1:17" ht="15.75" customHeight="1" x14ac:dyDescent="0.2">
      <c r="A36" s="185"/>
      <c r="B36" s="233"/>
      <c r="C36" s="190">
        <v>0.53333333333333333</v>
      </c>
      <c r="D36" s="191">
        <v>0.2</v>
      </c>
      <c r="E36" s="191">
        <v>0</v>
      </c>
      <c r="F36" s="191">
        <v>0.26666666666666666</v>
      </c>
      <c r="G36" s="191"/>
      <c r="H36" s="192"/>
      <c r="I36" s="193">
        <v>0</v>
      </c>
      <c r="J36" s="194">
        <v>0</v>
      </c>
      <c r="K36" s="194">
        <v>0.2</v>
      </c>
      <c r="L36" s="194">
        <v>0.8</v>
      </c>
      <c r="M36" s="191"/>
      <c r="N36" s="192"/>
      <c r="O36" s="141"/>
    </row>
    <row r="37" spans="1:17" ht="12.75" customHeight="1" x14ac:dyDescent="0.2">
      <c r="A37" s="181" t="s">
        <v>46</v>
      </c>
      <c r="B37" s="231" t="s">
        <v>53</v>
      </c>
      <c r="C37" s="177">
        <v>6</v>
      </c>
      <c r="D37" s="178">
        <v>3</v>
      </c>
      <c r="E37" s="178">
        <v>6</v>
      </c>
      <c r="F37" s="178">
        <v>1</v>
      </c>
      <c r="G37" s="179">
        <v>4</v>
      </c>
      <c r="H37" s="180">
        <v>0</v>
      </c>
      <c r="I37" s="177">
        <v>0</v>
      </c>
      <c r="J37" s="178">
        <v>0</v>
      </c>
      <c r="K37" s="178">
        <v>2</v>
      </c>
      <c r="L37" s="178">
        <v>15</v>
      </c>
      <c r="M37" s="179">
        <v>1</v>
      </c>
      <c r="N37" s="180">
        <v>2</v>
      </c>
      <c r="O37" s="141" t="s">
        <v>201</v>
      </c>
      <c r="P37" s="141">
        <v>20</v>
      </c>
      <c r="Q37" s="141">
        <v>20</v>
      </c>
    </row>
    <row r="38" spans="1:17" ht="14.25" customHeight="1" x14ac:dyDescent="0.2">
      <c r="A38" s="181"/>
      <c r="B38" s="231"/>
      <c r="C38" s="195">
        <v>0.375</v>
      </c>
      <c r="D38" s="196">
        <v>0.1875</v>
      </c>
      <c r="E38" s="196">
        <v>0.375</v>
      </c>
      <c r="F38" s="196">
        <v>6.25E-2</v>
      </c>
      <c r="G38" s="196"/>
      <c r="H38" s="197"/>
      <c r="I38" s="182">
        <v>0</v>
      </c>
      <c r="J38" s="183">
        <v>0</v>
      </c>
      <c r="K38" s="183">
        <v>0.11764705882352941</v>
      </c>
      <c r="L38" s="183">
        <v>0.88235294117647056</v>
      </c>
      <c r="M38" s="196"/>
      <c r="N38" s="197"/>
      <c r="O38" s="141"/>
    </row>
    <row r="39" spans="1:17" ht="12.75" customHeight="1" x14ac:dyDescent="0.2">
      <c r="A39" s="185" t="s">
        <v>47</v>
      </c>
      <c r="B39" s="233" t="s">
        <v>61</v>
      </c>
      <c r="C39" s="186">
        <v>3</v>
      </c>
      <c r="D39" s="187">
        <v>4</v>
      </c>
      <c r="E39" s="187">
        <v>2</v>
      </c>
      <c r="F39" s="187">
        <v>2</v>
      </c>
      <c r="G39" s="188">
        <v>9</v>
      </c>
      <c r="H39" s="189">
        <v>0</v>
      </c>
      <c r="I39" s="186">
        <v>0</v>
      </c>
      <c r="J39" s="187">
        <v>0</v>
      </c>
      <c r="K39" s="187">
        <v>3</v>
      </c>
      <c r="L39" s="187">
        <v>9</v>
      </c>
      <c r="M39" s="188">
        <v>6</v>
      </c>
      <c r="N39" s="189">
        <v>2</v>
      </c>
      <c r="O39" s="141" t="s">
        <v>202</v>
      </c>
      <c r="P39" s="141">
        <v>20</v>
      </c>
      <c r="Q39" s="141">
        <v>20</v>
      </c>
    </row>
    <row r="40" spans="1:17" ht="15" customHeight="1" x14ac:dyDescent="0.2">
      <c r="A40" s="185"/>
      <c r="B40" s="233"/>
      <c r="C40" s="190">
        <v>0.27272727272727271</v>
      </c>
      <c r="D40" s="191">
        <v>0.36363636363636365</v>
      </c>
      <c r="E40" s="191">
        <v>0.18181818181818182</v>
      </c>
      <c r="F40" s="191">
        <v>0.18181818181818182</v>
      </c>
      <c r="G40" s="191"/>
      <c r="H40" s="192"/>
      <c r="I40" s="193">
        <v>0</v>
      </c>
      <c r="J40" s="194">
        <v>0</v>
      </c>
      <c r="K40" s="194">
        <v>0.25</v>
      </c>
      <c r="L40" s="194">
        <v>0.75</v>
      </c>
      <c r="M40" s="191"/>
      <c r="N40" s="192"/>
      <c r="O40" s="141"/>
    </row>
    <row r="41" spans="1:17" ht="12.75" customHeight="1" x14ac:dyDescent="0.2">
      <c r="A41" s="181" t="s">
        <v>48</v>
      </c>
      <c r="B41" s="231" t="s">
        <v>62</v>
      </c>
      <c r="C41" s="177">
        <v>8</v>
      </c>
      <c r="D41" s="178">
        <v>1</v>
      </c>
      <c r="E41" s="178">
        <v>3</v>
      </c>
      <c r="F41" s="178">
        <v>1</v>
      </c>
      <c r="G41" s="179">
        <v>7</v>
      </c>
      <c r="H41" s="180">
        <v>0</v>
      </c>
      <c r="I41" s="177">
        <v>0</v>
      </c>
      <c r="J41" s="178">
        <v>0</v>
      </c>
      <c r="K41" s="178">
        <v>3</v>
      </c>
      <c r="L41" s="178">
        <v>14</v>
      </c>
      <c r="M41" s="179">
        <v>1</v>
      </c>
      <c r="N41" s="180">
        <v>2</v>
      </c>
      <c r="O41" s="141" t="s">
        <v>203</v>
      </c>
      <c r="P41" s="141">
        <v>20</v>
      </c>
      <c r="Q41" s="141">
        <v>20</v>
      </c>
    </row>
    <row r="42" spans="1:17" x14ac:dyDescent="0.2">
      <c r="A42" s="201"/>
      <c r="B42" s="235"/>
      <c r="C42" s="202">
        <v>0.61538461538461542</v>
      </c>
      <c r="D42" s="203">
        <v>7.6923076923076927E-2</v>
      </c>
      <c r="E42" s="203">
        <v>0.23076923076923078</v>
      </c>
      <c r="F42" s="203">
        <v>7.6923076923076927E-2</v>
      </c>
      <c r="G42" s="203"/>
      <c r="H42" s="204"/>
      <c r="I42" s="205">
        <v>0</v>
      </c>
      <c r="J42" s="206">
        <v>0</v>
      </c>
      <c r="K42" s="206">
        <v>0.17647058823529413</v>
      </c>
      <c r="L42" s="206">
        <v>0.82352941176470584</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17</v>
      </c>
      <c r="H48" s="188">
        <v>0</v>
      </c>
      <c r="P48" s="141">
        <v>20</v>
      </c>
    </row>
    <row r="49" spans="1:16" x14ac:dyDescent="0.2">
      <c r="A49" s="92"/>
      <c r="C49" s="191">
        <v>0</v>
      </c>
      <c r="D49" s="191">
        <v>0</v>
      </c>
      <c r="E49" s="191">
        <v>0</v>
      </c>
      <c r="F49" s="191">
        <v>0.15</v>
      </c>
      <c r="G49" s="191">
        <v>0.85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8</v>
      </c>
      <c r="G54" s="210">
        <v>10</v>
      </c>
      <c r="H54" s="188">
        <v>0</v>
      </c>
      <c r="P54" s="141">
        <v>20</v>
      </c>
    </row>
    <row r="55" spans="1:16" x14ac:dyDescent="0.2">
      <c r="A55" s="92"/>
      <c r="C55" s="191">
        <v>0</v>
      </c>
      <c r="D55" s="191">
        <v>0</v>
      </c>
      <c r="E55" s="191">
        <v>0.1</v>
      </c>
      <c r="F55" s="191">
        <v>0.4</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18</v>
      </c>
      <c r="F60" s="210">
        <v>0</v>
      </c>
      <c r="G60" s="210"/>
      <c r="H60" s="188">
        <v>1</v>
      </c>
      <c r="P60" s="141">
        <v>20</v>
      </c>
    </row>
    <row r="61" spans="1:16" x14ac:dyDescent="0.2">
      <c r="A61" s="92"/>
      <c r="C61" s="191">
        <v>0</v>
      </c>
      <c r="D61" s="191">
        <v>5.2631578947368418E-2</v>
      </c>
      <c r="E61" s="191">
        <v>0.94736842105263153</v>
      </c>
      <c r="F61" s="191"/>
      <c r="G61" s="191"/>
      <c r="H61" s="191"/>
    </row>
    <row r="62" spans="1:16" x14ac:dyDescent="0.2">
      <c r="A62" s="93" t="s">
        <v>204</v>
      </c>
    </row>
    <row r="63" spans="1:16" ht="6.75" customHeight="1" x14ac:dyDescent="0.2">
      <c r="A63" s="93"/>
    </row>
    <row r="64" spans="1:16" ht="23.1" customHeight="1" x14ac:dyDescent="0.2">
      <c r="B64" s="234" t="s">
        <v>310</v>
      </c>
      <c r="C64" s="234"/>
      <c r="D64" s="234"/>
      <c r="E64" s="234"/>
      <c r="F64" s="234"/>
      <c r="G64" s="234"/>
      <c r="H64" s="234"/>
      <c r="I64" s="234"/>
      <c r="J64" s="234"/>
      <c r="K64" s="234"/>
      <c r="L64" s="234"/>
    </row>
    <row r="65" spans="2:12" ht="23.1" customHeight="1" x14ac:dyDescent="0.2">
      <c r="B65" s="234" t="s">
        <v>311</v>
      </c>
      <c r="C65" s="234"/>
      <c r="D65" s="234"/>
      <c r="E65" s="234"/>
      <c r="F65" s="234"/>
      <c r="G65" s="234"/>
      <c r="H65" s="234"/>
      <c r="I65" s="234"/>
      <c r="J65" s="234"/>
      <c r="K65" s="234"/>
      <c r="L65" s="234"/>
    </row>
    <row r="66" spans="2:12" ht="23.1" customHeight="1" x14ac:dyDescent="0.2">
      <c r="B66" s="234" t="s">
        <v>312</v>
      </c>
      <c r="C66" s="234"/>
      <c r="D66" s="234"/>
      <c r="E66" s="234"/>
      <c r="F66" s="234"/>
      <c r="G66" s="234"/>
      <c r="H66" s="234"/>
      <c r="I66" s="234"/>
      <c r="J66" s="234"/>
      <c r="K66" s="234"/>
      <c r="L66" s="234"/>
    </row>
    <row r="67" spans="2:12" ht="23.1" customHeight="1" x14ac:dyDescent="0.2">
      <c r="B67" s="234" t="s">
        <v>313</v>
      </c>
      <c r="C67" s="234"/>
      <c r="D67" s="234"/>
      <c r="E67" s="234"/>
      <c r="F67" s="234"/>
      <c r="G67" s="234"/>
      <c r="H67" s="234"/>
      <c r="I67" s="234"/>
      <c r="J67" s="234"/>
      <c r="K67" s="234"/>
      <c r="L67" s="23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B5E4-17CC-4388-BFB8-76C3BB5DB205}">
  <sheetPr codeName="Sheet1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44232</v>
      </c>
      <c r="F3" s="145"/>
      <c r="G3" s="147"/>
      <c r="H3" s="147"/>
      <c r="I3" s="146" t="s">
        <v>87</v>
      </c>
      <c r="J3" s="147"/>
      <c r="K3" s="147"/>
      <c r="L3" s="147"/>
      <c r="M3" s="148">
        <v>24</v>
      </c>
      <c r="N3" s="149"/>
      <c r="O3" s="141"/>
    </row>
    <row r="4" spans="1:15" ht="9.75" customHeight="1" x14ac:dyDescent="0.2"/>
    <row r="5" spans="1:15" ht="17.25" customHeight="1" x14ac:dyDescent="0.2">
      <c r="A5" s="92" t="s">
        <v>13</v>
      </c>
      <c r="B5" s="93" t="s">
        <v>12</v>
      </c>
    </row>
    <row r="6" spans="1:15" x14ac:dyDescent="0.2">
      <c r="B6" s="150" t="s">
        <v>2</v>
      </c>
      <c r="C6" s="151">
        <v>8</v>
      </c>
      <c r="D6" s="152">
        <v>0.33333333333333331</v>
      </c>
      <c r="F6" s="153" t="s">
        <v>49</v>
      </c>
      <c r="J6" s="154" t="s">
        <v>193</v>
      </c>
    </row>
    <row r="7" spans="1:15" x14ac:dyDescent="0.2">
      <c r="B7" s="155" t="s">
        <v>3</v>
      </c>
      <c r="C7" s="94">
        <v>12</v>
      </c>
      <c r="D7" s="156">
        <v>0.5</v>
      </c>
      <c r="F7" s="157" t="s">
        <v>28</v>
      </c>
      <c r="G7" s="158"/>
      <c r="H7" s="158">
        <v>3</v>
      </c>
      <c r="I7" s="152">
        <v>0.125</v>
      </c>
      <c r="K7" s="87" t="s">
        <v>377</v>
      </c>
    </row>
    <row r="8" spans="1:15" x14ac:dyDescent="0.2">
      <c r="B8" s="150" t="s">
        <v>5</v>
      </c>
      <c r="C8" s="151">
        <v>2</v>
      </c>
      <c r="D8" s="152">
        <v>8.3333333333333329E-2</v>
      </c>
      <c r="F8" s="159" t="s">
        <v>0</v>
      </c>
      <c r="H8" s="87">
        <v>0</v>
      </c>
      <c r="I8" s="156">
        <v>0</v>
      </c>
    </row>
    <row r="9" spans="1:15" x14ac:dyDescent="0.2">
      <c r="B9" s="155" t="s">
        <v>6</v>
      </c>
      <c r="C9" s="94">
        <v>3</v>
      </c>
      <c r="D9" s="156">
        <v>0.125</v>
      </c>
      <c r="F9" s="157" t="s">
        <v>29</v>
      </c>
      <c r="G9" s="158"/>
      <c r="H9" s="158">
        <v>0</v>
      </c>
      <c r="I9" s="152">
        <v>0</v>
      </c>
    </row>
    <row r="10" spans="1:15" x14ac:dyDescent="0.2">
      <c r="B10" s="150" t="s">
        <v>4</v>
      </c>
      <c r="C10" s="151">
        <v>2</v>
      </c>
      <c r="D10" s="152">
        <v>8.3333333333333329E-2</v>
      </c>
      <c r="F10" s="159" t="s">
        <v>30</v>
      </c>
      <c r="H10" s="87">
        <v>0</v>
      </c>
      <c r="I10" s="156">
        <v>0</v>
      </c>
    </row>
    <row r="11" spans="1:15" x14ac:dyDescent="0.2">
      <c r="B11" s="155" t="s">
        <v>23</v>
      </c>
      <c r="C11" s="94">
        <v>3</v>
      </c>
      <c r="D11" s="156">
        <v>0.125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4.1666666666666664E-2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5</v>
      </c>
      <c r="D24" s="178">
        <v>6</v>
      </c>
      <c r="E24" s="178">
        <v>4</v>
      </c>
      <c r="F24" s="178">
        <v>8</v>
      </c>
      <c r="G24" s="179">
        <v>1</v>
      </c>
      <c r="H24" s="180">
        <v>0</v>
      </c>
      <c r="I24" s="177">
        <v>0</v>
      </c>
      <c r="J24" s="178">
        <v>3</v>
      </c>
      <c r="K24" s="178">
        <v>1</v>
      </c>
      <c r="L24" s="178">
        <v>18</v>
      </c>
      <c r="M24" s="179">
        <v>1</v>
      </c>
      <c r="N24" s="180">
        <v>1</v>
      </c>
      <c r="O24" s="141" t="s">
        <v>195</v>
      </c>
      <c r="P24" s="141">
        <v>24</v>
      </c>
      <c r="Q24" s="141">
        <v>24</v>
      </c>
    </row>
    <row r="25" spans="1:17" ht="18.75" customHeight="1" x14ac:dyDescent="0.2">
      <c r="A25" s="181"/>
      <c r="B25" s="231"/>
      <c r="C25" s="182">
        <v>0.21739130434782608</v>
      </c>
      <c r="D25" s="183">
        <v>0.2608695652173913</v>
      </c>
      <c r="E25" s="183">
        <v>0.17391304347826086</v>
      </c>
      <c r="F25" s="183">
        <v>0.34782608695652173</v>
      </c>
      <c r="G25" s="183"/>
      <c r="H25" s="184"/>
      <c r="I25" s="182">
        <v>0</v>
      </c>
      <c r="J25" s="183">
        <v>0.13636363636363635</v>
      </c>
      <c r="K25" s="183">
        <v>4.5454545454545456E-2</v>
      </c>
      <c r="L25" s="183">
        <v>0.81818181818181823</v>
      </c>
      <c r="M25" s="183"/>
      <c r="N25" s="184"/>
      <c r="O25" s="141"/>
    </row>
    <row r="26" spans="1:17" ht="12.75" customHeight="1" x14ac:dyDescent="0.2">
      <c r="A26" s="185" t="s">
        <v>41</v>
      </c>
      <c r="B26" s="233" t="s">
        <v>51</v>
      </c>
      <c r="C26" s="186">
        <v>2</v>
      </c>
      <c r="D26" s="187">
        <v>3</v>
      </c>
      <c r="E26" s="187">
        <v>2</v>
      </c>
      <c r="F26" s="187">
        <v>14</v>
      </c>
      <c r="G26" s="188">
        <v>2</v>
      </c>
      <c r="H26" s="189">
        <v>1</v>
      </c>
      <c r="I26" s="186">
        <v>0</v>
      </c>
      <c r="J26" s="187">
        <v>0</v>
      </c>
      <c r="K26" s="187">
        <v>1</v>
      </c>
      <c r="L26" s="187">
        <v>20</v>
      </c>
      <c r="M26" s="188">
        <v>1</v>
      </c>
      <c r="N26" s="189">
        <v>2</v>
      </c>
      <c r="O26" s="141" t="s">
        <v>196</v>
      </c>
      <c r="P26" s="141">
        <v>24</v>
      </c>
      <c r="Q26" s="141">
        <v>24</v>
      </c>
    </row>
    <row r="27" spans="1:17" ht="18" customHeight="1" x14ac:dyDescent="0.2">
      <c r="A27" s="185"/>
      <c r="B27" s="233"/>
      <c r="C27" s="190">
        <v>9.5238095238095233E-2</v>
      </c>
      <c r="D27" s="191">
        <v>0.14285714285714285</v>
      </c>
      <c r="E27" s="191">
        <v>9.5238095238095233E-2</v>
      </c>
      <c r="F27" s="191">
        <v>0.66666666666666663</v>
      </c>
      <c r="G27" s="191"/>
      <c r="H27" s="192"/>
      <c r="I27" s="193">
        <v>0</v>
      </c>
      <c r="J27" s="194">
        <v>0</v>
      </c>
      <c r="K27" s="194">
        <v>4.7619047619047616E-2</v>
      </c>
      <c r="L27" s="194">
        <v>0.95238095238095233</v>
      </c>
      <c r="M27" s="191"/>
      <c r="N27" s="192"/>
      <c r="O27" s="141"/>
    </row>
    <row r="28" spans="1:17" ht="12.75" customHeight="1" x14ac:dyDescent="0.2">
      <c r="A28" s="181" t="s">
        <v>42</v>
      </c>
      <c r="B28" s="231" t="s">
        <v>58</v>
      </c>
      <c r="C28" s="177">
        <v>2</v>
      </c>
      <c r="D28" s="178">
        <v>6</v>
      </c>
      <c r="E28" s="178">
        <v>3</v>
      </c>
      <c r="F28" s="178">
        <v>10</v>
      </c>
      <c r="G28" s="179">
        <v>2</v>
      </c>
      <c r="H28" s="180">
        <v>1</v>
      </c>
      <c r="I28" s="177">
        <v>0</v>
      </c>
      <c r="J28" s="178">
        <v>1</v>
      </c>
      <c r="K28" s="178">
        <v>4</v>
      </c>
      <c r="L28" s="178">
        <v>14</v>
      </c>
      <c r="M28" s="179">
        <v>3</v>
      </c>
      <c r="N28" s="180">
        <v>2</v>
      </c>
      <c r="O28" s="141" t="s">
        <v>197</v>
      </c>
      <c r="P28" s="141">
        <v>24</v>
      </c>
      <c r="Q28" s="141">
        <v>24</v>
      </c>
    </row>
    <row r="29" spans="1:17" ht="15.75" customHeight="1" x14ac:dyDescent="0.2">
      <c r="A29" s="181"/>
      <c r="B29" s="231"/>
      <c r="C29" s="195">
        <v>9.5238095238095233E-2</v>
      </c>
      <c r="D29" s="196">
        <v>0.2857142857142857</v>
      </c>
      <c r="E29" s="196">
        <v>0.14285714285714285</v>
      </c>
      <c r="F29" s="196">
        <v>0.47619047619047616</v>
      </c>
      <c r="G29" s="196"/>
      <c r="H29" s="197"/>
      <c r="I29" s="182">
        <v>0</v>
      </c>
      <c r="J29" s="183">
        <v>5.2631578947368418E-2</v>
      </c>
      <c r="K29" s="183">
        <v>0.21052631578947367</v>
      </c>
      <c r="L29" s="183">
        <v>0.73684210526315785</v>
      </c>
      <c r="M29" s="196"/>
      <c r="N29" s="197"/>
      <c r="O29" s="141"/>
    </row>
    <row r="30" spans="1:17" ht="13.5" customHeight="1" x14ac:dyDescent="0.2">
      <c r="A30" s="185" t="s">
        <v>43</v>
      </c>
      <c r="B30" s="233" t="s">
        <v>59</v>
      </c>
      <c r="C30" s="186">
        <v>1</v>
      </c>
      <c r="D30" s="187">
        <v>1</v>
      </c>
      <c r="E30" s="187">
        <v>4</v>
      </c>
      <c r="F30" s="187">
        <v>18</v>
      </c>
      <c r="G30" s="188">
        <v>0</v>
      </c>
      <c r="H30" s="189">
        <v>0</v>
      </c>
      <c r="I30" s="186">
        <v>0</v>
      </c>
      <c r="J30" s="187">
        <v>0</v>
      </c>
      <c r="K30" s="187">
        <v>1</v>
      </c>
      <c r="L30" s="187">
        <v>21</v>
      </c>
      <c r="M30" s="188">
        <v>0</v>
      </c>
      <c r="N30" s="189">
        <v>2</v>
      </c>
      <c r="O30" s="141" t="s">
        <v>198</v>
      </c>
      <c r="P30" s="141">
        <v>24</v>
      </c>
      <c r="Q30" s="141">
        <v>24</v>
      </c>
    </row>
    <row r="31" spans="1:17" ht="13.5" customHeight="1" x14ac:dyDescent="0.2">
      <c r="A31" s="185"/>
      <c r="B31" s="233"/>
      <c r="C31" s="190">
        <v>4.1666666666666664E-2</v>
      </c>
      <c r="D31" s="191">
        <v>4.1666666666666664E-2</v>
      </c>
      <c r="E31" s="191">
        <v>0.16666666666666666</v>
      </c>
      <c r="F31" s="191">
        <v>0.75</v>
      </c>
      <c r="G31" s="191"/>
      <c r="H31" s="192"/>
      <c r="I31" s="193">
        <v>0</v>
      </c>
      <c r="J31" s="194">
        <v>0</v>
      </c>
      <c r="K31" s="194">
        <v>4.5454545454545456E-2</v>
      </c>
      <c r="L31" s="194">
        <v>0.95454545454545459</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2</v>
      </c>
      <c r="E33" s="178">
        <v>5</v>
      </c>
      <c r="F33" s="178">
        <v>13</v>
      </c>
      <c r="G33" s="179">
        <v>2</v>
      </c>
      <c r="H33" s="180">
        <v>0</v>
      </c>
      <c r="I33" s="177">
        <v>0</v>
      </c>
      <c r="J33" s="178">
        <v>0</v>
      </c>
      <c r="K33" s="178">
        <v>1</v>
      </c>
      <c r="L33" s="178">
        <v>20</v>
      </c>
      <c r="M33" s="179">
        <v>1</v>
      </c>
      <c r="N33" s="180">
        <v>2</v>
      </c>
      <c r="O33" s="141" t="s">
        <v>199</v>
      </c>
      <c r="P33" s="141">
        <v>24</v>
      </c>
      <c r="Q33" s="141">
        <v>24</v>
      </c>
    </row>
    <row r="34" spans="1:17" ht="14.25" customHeight="1" x14ac:dyDescent="0.2">
      <c r="A34" s="181"/>
      <c r="B34" s="231"/>
      <c r="C34" s="195">
        <v>9.0909090909090912E-2</v>
      </c>
      <c r="D34" s="196">
        <v>9.0909090909090912E-2</v>
      </c>
      <c r="E34" s="196">
        <v>0.22727272727272727</v>
      </c>
      <c r="F34" s="196">
        <v>0.59090909090909094</v>
      </c>
      <c r="G34" s="196"/>
      <c r="H34" s="197"/>
      <c r="I34" s="182">
        <v>0</v>
      </c>
      <c r="J34" s="183">
        <v>0</v>
      </c>
      <c r="K34" s="183">
        <v>4.7619047619047616E-2</v>
      </c>
      <c r="L34" s="183">
        <v>0.95238095238095233</v>
      </c>
      <c r="M34" s="196"/>
      <c r="N34" s="197"/>
      <c r="O34" s="141"/>
    </row>
    <row r="35" spans="1:17" ht="12.75" customHeight="1" x14ac:dyDescent="0.2">
      <c r="A35" s="185" t="s">
        <v>45</v>
      </c>
      <c r="B35" s="233" t="s">
        <v>52</v>
      </c>
      <c r="C35" s="186">
        <v>0</v>
      </c>
      <c r="D35" s="187">
        <v>2</v>
      </c>
      <c r="E35" s="187">
        <v>4</v>
      </c>
      <c r="F35" s="187">
        <v>11</v>
      </c>
      <c r="G35" s="188">
        <v>6</v>
      </c>
      <c r="H35" s="189">
        <v>1</v>
      </c>
      <c r="I35" s="186">
        <v>0</v>
      </c>
      <c r="J35" s="187">
        <v>0</v>
      </c>
      <c r="K35" s="187">
        <v>2</v>
      </c>
      <c r="L35" s="187">
        <v>14</v>
      </c>
      <c r="M35" s="188">
        <v>6</v>
      </c>
      <c r="N35" s="189">
        <v>2</v>
      </c>
      <c r="O35" s="141" t="s">
        <v>200</v>
      </c>
      <c r="P35" s="141">
        <v>24</v>
      </c>
      <c r="Q35" s="141">
        <v>24</v>
      </c>
    </row>
    <row r="36" spans="1:17" ht="15.75" customHeight="1" x14ac:dyDescent="0.2">
      <c r="A36" s="185"/>
      <c r="B36" s="233"/>
      <c r="C36" s="190">
        <v>0</v>
      </c>
      <c r="D36" s="191">
        <v>0.11764705882352941</v>
      </c>
      <c r="E36" s="191">
        <v>0.23529411764705882</v>
      </c>
      <c r="F36" s="191">
        <v>0.6470588235294118</v>
      </c>
      <c r="G36" s="191"/>
      <c r="H36" s="192"/>
      <c r="I36" s="193">
        <v>0</v>
      </c>
      <c r="J36" s="194">
        <v>0</v>
      </c>
      <c r="K36" s="194">
        <v>0.125</v>
      </c>
      <c r="L36" s="194">
        <v>0.875</v>
      </c>
      <c r="M36" s="191"/>
      <c r="N36" s="192"/>
      <c r="O36" s="141"/>
    </row>
    <row r="37" spans="1:17" ht="12.75" customHeight="1" x14ac:dyDescent="0.2">
      <c r="A37" s="181" t="s">
        <v>46</v>
      </c>
      <c r="B37" s="231" t="s">
        <v>53</v>
      </c>
      <c r="C37" s="177">
        <v>2</v>
      </c>
      <c r="D37" s="178">
        <v>1</v>
      </c>
      <c r="E37" s="178">
        <v>5</v>
      </c>
      <c r="F37" s="178">
        <v>14</v>
      </c>
      <c r="G37" s="179">
        <v>1</v>
      </c>
      <c r="H37" s="180">
        <v>1</v>
      </c>
      <c r="I37" s="177">
        <v>0</v>
      </c>
      <c r="J37" s="178">
        <v>0</v>
      </c>
      <c r="K37" s="178">
        <v>2</v>
      </c>
      <c r="L37" s="178">
        <v>19</v>
      </c>
      <c r="M37" s="179">
        <v>1</v>
      </c>
      <c r="N37" s="180">
        <v>2</v>
      </c>
      <c r="O37" s="141" t="s">
        <v>201</v>
      </c>
      <c r="P37" s="141">
        <v>24</v>
      </c>
      <c r="Q37" s="141">
        <v>24</v>
      </c>
    </row>
    <row r="38" spans="1:17" ht="14.25" customHeight="1" x14ac:dyDescent="0.2">
      <c r="A38" s="181"/>
      <c r="B38" s="231"/>
      <c r="C38" s="195">
        <v>9.0909090909090912E-2</v>
      </c>
      <c r="D38" s="196">
        <v>4.5454545454545456E-2</v>
      </c>
      <c r="E38" s="196">
        <v>0.22727272727272727</v>
      </c>
      <c r="F38" s="196">
        <v>0.63636363636363635</v>
      </c>
      <c r="G38" s="196"/>
      <c r="H38" s="197"/>
      <c r="I38" s="182">
        <v>0</v>
      </c>
      <c r="J38" s="183">
        <v>0</v>
      </c>
      <c r="K38" s="183">
        <v>9.5238095238095233E-2</v>
      </c>
      <c r="L38" s="183">
        <v>0.90476190476190477</v>
      </c>
      <c r="M38" s="196"/>
      <c r="N38" s="197"/>
      <c r="O38" s="141"/>
    </row>
    <row r="39" spans="1:17" ht="12.75" customHeight="1" x14ac:dyDescent="0.2">
      <c r="A39" s="185" t="s">
        <v>47</v>
      </c>
      <c r="B39" s="233" t="s">
        <v>61</v>
      </c>
      <c r="C39" s="186">
        <v>2</v>
      </c>
      <c r="D39" s="187">
        <v>0</v>
      </c>
      <c r="E39" s="187">
        <v>3</v>
      </c>
      <c r="F39" s="187">
        <v>10</v>
      </c>
      <c r="G39" s="188">
        <v>9</v>
      </c>
      <c r="H39" s="189">
        <v>0</v>
      </c>
      <c r="I39" s="186">
        <v>0</v>
      </c>
      <c r="J39" s="187">
        <v>0</v>
      </c>
      <c r="K39" s="187">
        <v>1</v>
      </c>
      <c r="L39" s="187">
        <v>14</v>
      </c>
      <c r="M39" s="188">
        <v>8</v>
      </c>
      <c r="N39" s="189">
        <v>1</v>
      </c>
      <c r="O39" s="141" t="s">
        <v>202</v>
      </c>
      <c r="P39" s="141">
        <v>24</v>
      </c>
      <c r="Q39" s="141">
        <v>24</v>
      </c>
    </row>
    <row r="40" spans="1:17" ht="15" customHeight="1" x14ac:dyDescent="0.2">
      <c r="A40" s="185"/>
      <c r="B40" s="233"/>
      <c r="C40" s="190">
        <v>0.13333333333333333</v>
      </c>
      <c r="D40" s="191">
        <v>0</v>
      </c>
      <c r="E40" s="191">
        <v>0.2</v>
      </c>
      <c r="F40" s="191">
        <v>0.66666666666666663</v>
      </c>
      <c r="G40" s="191"/>
      <c r="H40" s="192"/>
      <c r="I40" s="193">
        <v>0</v>
      </c>
      <c r="J40" s="194">
        <v>0</v>
      </c>
      <c r="K40" s="194">
        <v>6.6666666666666666E-2</v>
      </c>
      <c r="L40" s="194">
        <v>0.93333333333333335</v>
      </c>
      <c r="M40" s="191"/>
      <c r="N40" s="192"/>
      <c r="O40" s="141"/>
    </row>
    <row r="41" spans="1:17" ht="12.75" customHeight="1" x14ac:dyDescent="0.2">
      <c r="A41" s="181" t="s">
        <v>48</v>
      </c>
      <c r="B41" s="231" t="s">
        <v>62</v>
      </c>
      <c r="C41" s="177">
        <v>4</v>
      </c>
      <c r="D41" s="178">
        <v>4</v>
      </c>
      <c r="E41" s="178">
        <v>4</v>
      </c>
      <c r="F41" s="178">
        <v>12</v>
      </c>
      <c r="G41" s="179">
        <v>0</v>
      </c>
      <c r="H41" s="180">
        <v>0</v>
      </c>
      <c r="I41" s="177">
        <v>0</v>
      </c>
      <c r="J41" s="178">
        <v>1</v>
      </c>
      <c r="K41" s="178">
        <v>4</v>
      </c>
      <c r="L41" s="178">
        <v>18</v>
      </c>
      <c r="M41" s="179">
        <v>0</v>
      </c>
      <c r="N41" s="180">
        <v>1</v>
      </c>
      <c r="O41" s="141" t="s">
        <v>203</v>
      </c>
      <c r="P41" s="141">
        <v>24</v>
      </c>
      <c r="Q41" s="141">
        <v>24</v>
      </c>
    </row>
    <row r="42" spans="1:17" x14ac:dyDescent="0.2">
      <c r="A42" s="201"/>
      <c r="B42" s="235"/>
      <c r="C42" s="202">
        <v>0.16666666666666666</v>
      </c>
      <c r="D42" s="203">
        <v>0.16666666666666666</v>
      </c>
      <c r="E42" s="203">
        <v>0.16666666666666666</v>
      </c>
      <c r="F42" s="203">
        <v>0.5</v>
      </c>
      <c r="G42" s="203"/>
      <c r="H42" s="204"/>
      <c r="I42" s="205">
        <v>0</v>
      </c>
      <c r="J42" s="206">
        <v>4.3478260869565216E-2</v>
      </c>
      <c r="K42" s="206">
        <v>0.17391304347826086</v>
      </c>
      <c r="L42" s="206">
        <v>0.78260869565217395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1</v>
      </c>
      <c r="F48" s="210">
        <v>13</v>
      </c>
      <c r="G48" s="210">
        <v>9</v>
      </c>
      <c r="H48" s="188">
        <v>0</v>
      </c>
      <c r="P48" s="141">
        <v>24</v>
      </c>
    </row>
    <row r="49" spans="1:16" x14ac:dyDescent="0.2">
      <c r="A49" s="92"/>
      <c r="C49" s="191">
        <v>4.1666666666666664E-2</v>
      </c>
      <c r="D49" s="191">
        <v>0</v>
      </c>
      <c r="E49" s="191">
        <v>4.1666666666666664E-2</v>
      </c>
      <c r="F49" s="191">
        <v>0.54166666666666663</v>
      </c>
      <c r="G49" s="191">
        <v>0.375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3</v>
      </c>
      <c r="E54" s="210">
        <v>1</v>
      </c>
      <c r="F54" s="210">
        <v>9</v>
      </c>
      <c r="G54" s="210">
        <v>11</v>
      </c>
      <c r="H54" s="188">
        <v>0</v>
      </c>
      <c r="P54" s="141">
        <v>24</v>
      </c>
    </row>
    <row r="55" spans="1:16" x14ac:dyDescent="0.2">
      <c r="A55" s="92"/>
      <c r="C55" s="191">
        <v>0</v>
      </c>
      <c r="D55" s="191">
        <v>0.125</v>
      </c>
      <c r="E55" s="191">
        <v>4.1666666666666664E-2</v>
      </c>
      <c r="F55" s="191">
        <v>0.375</v>
      </c>
      <c r="G55" s="191">
        <v>0.45833333333333331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1</v>
      </c>
      <c r="D60" s="210">
        <v>3</v>
      </c>
      <c r="E60" s="210">
        <v>20</v>
      </c>
      <c r="F60" s="210">
        <v>0</v>
      </c>
      <c r="G60" s="210"/>
      <c r="H60" s="188">
        <v>0</v>
      </c>
      <c r="P60" s="141">
        <v>24</v>
      </c>
    </row>
    <row r="61" spans="1:16" x14ac:dyDescent="0.2">
      <c r="A61" s="92"/>
      <c r="C61" s="191">
        <v>4.1666666666666664E-2</v>
      </c>
      <c r="D61" s="191">
        <v>0.125</v>
      </c>
      <c r="E61" s="191">
        <v>0.83333333333333337</v>
      </c>
      <c r="F61" s="191"/>
      <c r="G61" s="191"/>
      <c r="H61" s="191"/>
    </row>
    <row r="62" spans="1:16" x14ac:dyDescent="0.2">
      <c r="A62" s="93" t="s">
        <v>204</v>
      </c>
    </row>
    <row r="63" spans="1:16" ht="6.75" customHeight="1" x14ac:dyDescent="0.2">
      <c r="A63" s="93"/>
    </row>
    <row r="64" spans="1:16" ht="23.1" customHeight="1" x14ac:dyDescent="0.2">
      <c r="B64" s="234" t="s">
        <v>378</v>
      </c>
      <c r="C64" s="234"/>
      <c r="D64" s="234"/>
      <c r="E64" s="234"/>
      <c r="F64" s="234"/>
      <c r="G64" s="234"/>
      <c r="H64" s="234"/>
      <c r="I64" s="234"/>
      <c r="J64" s="234"/>
      <c r="K64" s="234"/>
      <c r="L64" s="234"/>
    </row>
    <row r="65" spans="2:12" ht="36" customHeight="1" x14ac:dyDescent="0.2">
      <c r="B65" s="234" t="s">
        <v>379</v>
      </c>
      <c r="C65" s="234"/>
      <c r="D65" s="234"/>
      <c r="E65" s="234"/>
      <c r="F65" s="234"/>
      <c r="G65" s="234"/>
      <c r="H65" s="234"/>
      <c r="I65" s="234"/>
      <c r="J65" s="234"/>
      <c r="K65" s="234"/>
      <c r="L65" s="234"/>
    </row>
    <row r="66" spans="2:12" ht="48.95" customHeight="1" x14ac:dyDescent="0.2">
      <c r="B66" s="234" t="s">
        <v>380</v>
      </c>
      <c r="C66" s="234"/>
      <c r="D66" s="234"/>
      <c r="E66" s="234"/>
      <c r="F66" s="234"/>
      <c r="G66" s="234"/>
      <c r="H66" s="234"/>
      <c r="I66" s="234"/>
      <c r="J66" s="234"/>
      <c r="K66" s="234"/>
      <c r="L66" s="234"/>
    </row>
    <row r="67" spans="2:12" ht="23.1" customHeight="1" x14ac:dyDescent="0.2">
      <c r="B67" s="234" t="s">
        <v>381</v>
      </c>
      <c r="C67" s="234"/>
      <c r="D67" s="234"/>
      <c r="E67" s="234"/>
      <c r="F67" s="234"/>
      <c r="G67" s="234"/>
      <c r="H67" s="234"/>
      <c r="I67" s="234"/>
      <c r="J67" s="234"/>
      <c r="K67" s="234"/>
      <c r="L67" s="23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11"/>
  <dimension ref="A1:F75"/>
  <sheetViews>
    <sheetView workbookViewId="0"/>
  </sheetViews>
  <sheetFormatPr defaultColWidth="9.140625" defaultRowHeight="20.25" customHeight="1" x14ac:dyDescent="0.2"/>
  <cols>
    <col min="1" max="1" width="4.42578125" style="86" customWidth="1"/>
    <col min="2" max="2" width="22" style="86" customWidth="1"/>
    <col min="3" max="6" width="12.85546875" style="86" customWidth="1"/>
    <col min="7" max="16384" width="9.140625" style="87"/>
  </cols>
  <sheetData>
    <row r="1" spans="1:6" ht="24.75" customHeight="1" x14ac:dyDescent="0.2">
      <c r="A1" s="85" t="s">
        <v>94</v>
      </c>
    </row>
    <row r="2" spans="1:6" ht="15" customHeight="1" x14ac:dyDescent="0.2">
      <c r="B2" s="88"/>
      <c r="C2" s="88"/>
      <c r="D2" s="88"/>
      <c r="E2" s="88"/>
      <c r="F2" s="88"/>
    </row>
    <row r="3" spans="1:6" ht="14.25" x14ac:dyDescent="0.2">
      <c r="B3" s="89"/>
      <c r="C3" s="90"/>
      <c r="D3" s="91"/>
      <c r="E3" s="90"/>
      <c r="F3" s="89"/>
    </row>
    <row r="4" spans="1:6" ht="13.5" customHeight="1" x14ac:dyDescent="0.2"/>
    <row r="5" spans="1:6" ht="17.25" customHeight="1" x14ac:dyDescent="0.2">
      <c r="A5" s="92"/>
      <c r="B5" s="93"/>
    </row>
    <row r="6" spans="1:6" ht="12.75" x14ac:dyDescent="0.2">
      <c r="C6" s="94"/>
    </row>
    <row r="7" spans="1:6" ht="12.75" x14ac:dyDescent="0.2">
      <c r="C7" s="94"/>
    </row>
    <row r="8" spans="1:6" ht="12.75" x14ac:dyDescent="0.2">
      <c r="C8" s="94"/>
    </row>
    <row r="9" spans="1:6" ht="12.75" x14ac:dyDescent="0.2">
      <c r="C9" s="94"/>
    </row>
    <row r="10" spans="1:6" ht="12.75" x14ac:dyDescent="0.2">
      <c r="C10" s="94"/>
    </row>
    <row r="11" spans="1:6" ht="12.75" x14ac:dyDescent="0.2">
      <c r="C11" s="94"/>
    </row>
    <row r="12" spans="1:6" ht="12.75" x14ac:dyDescent="0.2">
      <c r="C12" s="94"/>
    </row>
    <row r="13" spans="1:6" ht="12.75" x14ac:dyDescent="0.2">
      <c r="C13" s="94"/>
    </row>
    <row r="14" spans="1:6" ht="12.75" x14ac:dyDescent="0.2">
      <c r="C14" s="94"/>
    </row>
    <row r="16" spans="1:6" ht="30.75" customHeight="1" x14ac:dyDescent="0.2">
      <c r="A16" s="92"/>
      <c r="B16" s="229"/>
      <c r="C16" s="229"/>
      <c r="D16" s="229"/>
      <c r="E16" s="229"/>
      <c r="F16" s="229"/>
    </row>
    <row r="17" spans="1:6" ht="12.75" x14ac:dyDescent="0.2">
      <c r="A17" s="92"/>
      <c r="C17" s="94"/>
      <c r="D17" s="94"/>
    </row>
    <row r="18" spans="1:6" ht="12.75" x14ac:dyDescent="0.2">
      <c r="A18" s="92"/>
      <c r="C18" s="94"/>
      <c r="D18" s="94"/>
    </row>
    <row r="19" spans="1:6" ht="12.75" x14ac:dyDescent="0.2">
      <c r="A19" s="92"/>
      <c r="C19" s="94"/>
      <c r="D19" s="94"/>
    </row>
    <row r="20" spans="1:6" ht="30" customHeight="1" x14ac:dyDescent="0.2">
      <c r="A20" s="92"/>
      <c r="B20" s="229"/>
      <c r="C20" s="229"/>
      <c r="D20" s="229"/>
      <c r="E20" s="229"/>
      <c r="F20" s="229"/>
    </row>
    <row r="21" spans="1:6" ht="12.75" x14ac:dyDescent="0.2">
      <c r="A21" s="92"/>
      <c r="C21" s="95"/>
      <c r="D21" s="95"/>
      <c r="E21" s="95"/>
      <c r="F21" s="95"/>
    </row>
    <row r="22" spans="1:6" ht="12.75" x14ac:dyDescent="0.2">
      <c r="A22" s="92"/>
      <c r="C22" s="94"/>
      <c r="D22" s="94"/>
      <c r="E22" s="94"/>
      <c r="F22" s="94"/>
    </row>
    <row r="23" spans="1:6" ht="12.75" x14ac:dyDescent="0.2">
      <c r="A23" s="92"/>
      <c r="C23" s="94"/>
      <c r="D23" s="94"/>
      <c r="E23" s="94"/>
      <c r="F23" s="94"/>
    </row>
    <row r="24" spans="1:6" ht="30" customHeight="1" x14ac:dyDescent="0.2">
      <c r="A24" s="92"/>
      <c r="B24" s="229"/>
      <c r="C24" s="229"/>
      <c r="D24" s="229"/>
      <c r="E24" s="229"/>
      <c r="F24" s="229"/>
    </row>
    <row r="25" spans="1:6" ht="12.75" x14ac:dyDescent="0.2">
      <c r="A25" s="92"/>
      <c r="C25" s="94"/>
      <c r="D25" s="94"/>
      <c r="E25" s="94"/>
      <c r="F25" s="94"/>
    </row>
    <row r="26" spans="1:6" ht="12.75" x14ac:dyDescent="0.2">
      <c r="A26" s="92"/>
      <c r="C26" s="94"/>
      <c r="D26" s="94"/>
      <c r="E26" s="94"/>
      <c r="F26" s="94"/>
    </row>
    <row r="27" spans="1:6" ht="12.75" x14ac:dyDescent="0.2">
      <c r="A27" s="92"/>
    </row>
    <row r="28" spans="1:6" ht="27" customHeight="1" x14ac:dyDescent="0.2">
      <c r="A28" s="229"/>
      <c r="B28" s="230"/>
      <c r="C28" s="230"/>
      <c r="D28" s="230"/>
      <c r="E28" s="230"/>
      <c r="F28" s="230"/>
    </row>
    <row r="29" spans="1:6" ht="12.75" x14ac:dyDescent="0.2">
      <c r="A29" s="92"/>
      <c r="C29" s="94"/>
      <c r="D29" s="94"/>
      <c r="E29" s="94"/>
      <c r="F29" s="94"/>
    </row>
    <row r="30" spans="1:6" ht="12.75" x14ac:dyDescent="0.2">
      <c r="A30" s="92"/>
      <c r="C30" s="94"/>
      <c r="D30" s="94"/>
      <c r="E30" s="94"/>
      <c r="F30" s="94"/>
    </row>
    <row r="31" spans="1:6" ht="12.75" x14ac:dyDescent="0.2">
      <c r="A31" s="92"/>
      <c r="C31" s="94"/>
      <c r="D31" s="94"/>
      <c r="E31" s="94"/>
      <c r="F31" s="94"/>
    </row>
    <row r="32" spans="1:6" ht="12.75" x14ac:dyDescent="0.2">
      <c r="A32" s="92"/>
      <c r="C32" s="94"/>
      <c r="D32" s="94"/>
      <c r="E32" s="94"/>
      <c r="F32" s="94"/>
    </row>
    <row r="33" spans="1:6" ht="12.75" x14ac:dyDescent="0.2">
      <c r="A33" s="92"/>
      <c r="C33" s="94"/>
      <c r="D33" s="94"/>
      <c r="E33" s="94"/>
      <c r="F33" s="94"/>
    </row>
    <row r="34" spans="1:6" ht="12.75" x14ac:dyDescent="0.2">
      <c r="A34" s="92"/>
      <c r="C34" s="94"/>
      <c r="D34" s="94"/>
      <c r="E34" s="94"/>
      <c r="F34" s="94"/>
    </row>
    <row r="35" spans="1:6" ht="12.75" x14ac:dyDescent="0.2">
      <c r="A35" s="92"/>
    </row>
    <row r="36" spans="1:6" ht="12.75" x14ac:dyDescent="0.2">
      <c r="A36" s="93"/>
    </row>
    <row r="37" spans="1:6" ht="6.75" customHeight="1" x14ac:dyDescent="0.2">
      <c r="A37" s="93"/>
    </row>
    <row r="38" spans="1:6" ht="21.95" customHeight="1" x14ac:dyDescent="0.2">
      <c r="A38" s="93"/>
      <c r="B38" s="228"/>
      <c r="C38" s="228"/>
      <c r="D38" s="228"/>
      <c r="E38" s="228"/>
      <c r="F38" s="228"/>
    </row>
    <row r="39" spans="1:6" ht="21.95" customHeight="1" x14ac:dyDescent="0.2">
      <c r="A39" s="92"/>
      <c r="B39" s="228"/>
      <c r="C39" s="228"/>
      <c r="D39" s="228"/>
      <c r="E39" s="228"/>
      <c r="F39" s="228"/>
    </row>
    <row r="40" spans="1:6" ht="21.95" customHeight="1" x14ac:dyDescent="0.2">
      <c r="A40" s="92"/>
      <c r="B40" s="228"/>
      <c r="C40" s="228"/>
      <c r="D40" s="228"/>
      <c r="E40" s="228"/>
      <c r="F40" s="228"/>
    </row>
    <row r="41" spans="1:6" ht="21.95" customHeight="1" x14ac:dyDescent="0.2">
      <c r="A41" s="92"/>
      <c r="B41" s="228"/>
      <c r="C41" s="228"/>
      <c r="D41" s="228"/>
      <c r="E41" s="228"/>
      <c r="F41" s="228"/>
    </row>
    <row r="42" spans="1:6" ht="46.5" customHeight="1" x14ac:dyDescent="0.2">
      <c r="A42" s="92"/>
      <c r="B42" s="87"/>
      <c r="C42" s="87"/>
      <c r="D42" s="87"/>
      <c r="E42" s="87"/>
      <c r="F42" s="87"/>
    </row>
    <row r="43" spans="1:6" ht="21.95" customHeight="1" x14ac:dyDescent="0.2">
      <c r="A43" s="92"/>
      <c r="B43" s="87"/>
      <c r="C43" s="87"/>
      <c r="D43" s="87"/>
      <c r="E43" s="87"/>
      <c r="F43" s="87"/>
    </row>
    <row r="44" spans="1:6" ht="21.95" customHeight="1" x14ac:dyDescent="0.2">
      <c r="A44" s="92"/>
      <c r="B44" s="87"/>
      <c r="C44" s="87"/>
      <c r="D44" s="87"/>
      <c r="E44" s="87"/>
      <c r="F44" s="87"/>
    </row>
    <row r="45" spans="1:6" ht="21.95" customHeight="1" x14ac:dyDescent="0.2">
      <c r="B45" s="87"/>
      <c r="C45" s="87"/>
      <c r="D45" s="87"/>
      <c r="E45" s="87"/>
      <c r="F45" s="87"/>
    </row>
    <row r="46" spans="1:6" ht="21.95" customHeight="1" x14ac:dyDescent="0.2">
      <c r="B46" s="87"/>
      <c r="C46" s="87"/>
      <c r="D46" s="87"/>
      <c r="E46" s="87"/>
      <c r="F46" s="87"/>
    </row>
    <row r="47" spans="1:6" ht="12.75" x14ac:dyDescent="0.2">
      <c r="B47" s="87"/>
      <c r="C47" s="87"/>
      <c r="D47" s="87"/>
      <c r="E47" s="87"/>
      <c r="F47" s="87"/>
    </row>
    <row r="48" spans="1:6" ht="12.75" x14ac:dyDescent="0.2">
      <c r="B48" s="87"/>
      <c r="C48" s="87"/>
      <c r="D48" s="87"/>
      <c r="E48" s="87"/>
      <c r="F48" s="87"/>
    </row>
    <row r="49" spans="1:6" ht="12.75" x14ac:dyDescent="0.2">
      <c r="B49" s="87"/>
      <c r="C49" s="87"/>
      <c r="D49" s="87"/>
      <c r="E49" s="87"/>
      <c r="F49" s="87"/>
    </row>
    <row r="50" spans="1:6" ht="12.75" x14ac:dyDescent="0.2">
      <c r="A50" s="87"/>
      <c r="B50" s="87"/>
      <c r="C50" s="87"/>
      <c r="D50" s="87"/>
      <c r="E50" s="87"/>
      <c r="F50" s="87"/>
    </row>
    <row r="51" spans="1:6" ht="12.75" x14ac:dyDescent="0.2">
      <c r="A51" s="87"/>
      <c r="B51" s="87"/>
      <c r="C51" s="87"/>
      <c r="E51" s="87"/>
      <c r="F51" s="87"/>
    </row>
    <row r="52" spans="1:6" ht="12.75" x14ac:dyDescent="0.2">
      <c r="A52" s="87"/>
      <c r="B52" s="87"/>
      <c r="C52" s="87"/>
      <c r="F52" s="87"/>
    </row>
    <row r="53" spans="1:6" ht="12.75" x14ac:dyDescent="0.2">
      <c r="A53" s="87"/>
      <c r="B53" s="87"/>
      <c r="C53" s="87"/>
      <c r="F53" s="87"/>
    </row>
    <row r="54" spans="1:6" ht="12.75" x14ac:dyDescent="0.2">
      <c r="A54" s="87"/>
      <c r="B54" s="87"/>
      <c r="C54" s="87"/>
      <c r="F54" s="87"/>
    </row>
    <row r="55" spans="1:6" ht="12.75" x14ac:dyDescent="0.2">
      <c r="A55" s="87"/>
      <c r="B55" s="87"/>
      <c r="C55" s="87"/>
      <c r="F55" s="87"/>
    </row>
    <row r="56" spans="1:6" ht="12.75" x14ac:dyDescent="0.2">
      <c r="A56" s="87"/>
      <c r="B56" s="87"/>
      <c r="C56" s="87"/>
      <c r="F56" s="87"/>
    </row>
    <row r="57" spans="1:6" ht="12.75" x14ac:dyDescent="0.2">
      <c r="A57" s="87"/>
      <c r="B57" s="87"/>
      <c r="C57" s="87"/>
      <c r="F57" s="87"/>
    </row>
    <row r="58" spans="1:6" ht="12.75" x14ac:dyDescent="0.2">
      <c r="A58" s="87"/>
      <c r="B58" s="87"/>
      <c r="C58" s="87"/>
      <c r="F58" s="87"/>
    </row>
    <row r="59" spans="1:6" ht="12.75" x14ac:dyDescent="0.2">
      <c r="A59" s="87"/>
      <c r="B59" s="87"/>
      <c r="C59" s="87"/>
      <c r="F59" s="87"/>
    </row>
    <row r="60" spans="1:6" ht="12.75" x14ac:dyDescent="0.2">
      <c r="A60" s="87"/>
      <c r="B60" s="87"/>
      <c r="C60" s="87"/>
      <c r="F60" s="87"/>
    </row>
    <row r="61" spans="1:6" ht="12.75" x14ac:dyDescent="0.2">
      <c r="A61" s="87"/>
      <c r="B61" s="87"/>
      <c r="C61" s="87"/>
      <c r="F61" s="87"/>
    </row>
    <row r="62" spans="1:6" ht="12.75" x14ac:dyDescent="0.2">
      <c r="A62" s="87"/>
      <c r="B62" s="87"/>
      <c r="C62" s="87"/>
      <c r="F62" s="87"/>
    </row>
    <row r="63" spans="1:6" ht="12.75" x14ac:dyDescent="0.2">
      <c r="A63" s="87"/>
      <c r="B63" s="87"/>
      <c r="C63" s="87"/>
      <c r="F63" s="87"/>
    </row>
    <row r="64" spans="1:6" ht="12.75" x14ac:dyDescent="0.2">
      <c r="A64" s="87"/>
      <c r="B64" s="87"/>
      <c r="C64" s="87"/>
      <c r="F64" s="87"/>
    </row>
    <row r="65" spans="1:6" s="87" customFormat="1" ht="12.75" x14ac:dyDescent="0.2">
      <c r="D65" s="86"/>
      <c r="E65" s="86"/>
    </row>
    <row r="66" spans="1:6" ht="12.75" x14ac:dyDescent="0.2">
      <c r="A66" s="87"/>
      <c r="F66" s="87"/>
    </row>
    <row r="67" spans="1:6" ht="12.75" x14ac:dyDescent="0.2">
      <c r="A67" s="87"/>
      <c r="F67" s="87"/>
    </row>
    <row r="68" spans="1:6" ht="12.75" x14ac:dyDescent="0.2">
      <c r="A68" s="87"/>
      <c r="F68" s="87"/>
    </row>
    <row r="69" spans="1:6" ht="12.75" x14ac:dyDescent="0.2">
      <c r="A69" s="87"/>
      <c r="F69" s="87"/>
    </row>
    <row r="70" spans="1:6" ht="12.75" x14ac:dyDescent="0.2">
      <c r="A70" s="87"/>
      <c r="F70" s="87"/>
    </row>
    <row r="71" spans="1:6" ht="12.75" x14ac:dyDescent="0.2">
      <c r="A71" s="87"/>
      <c r="F71" s="87"/>
    </row>
    <row r="72" spans="1:6" ht="12.75" x14ac:dyDescent="0.2">
      <c r="A72" s="87"/>
      <c r="B72" s="87"/>
      <c r="F72" s="87"/>
    </row>
    <row r="73" spans="1:6" ht="12.75" x14ac:dyDescent="0.2">
      <c r="A73" s="87"/>
      <c r="F73" s="87"/>
    </row>
    <row r="74" spans="1:6" ht="12.75" x14ac:dyDescent="0.2">
      <c r="A74" s="87"/>
      <c r="F74" s="87"/>
    </row>
    <row r="75" spans="1:6" ht="12.75" x14ac:dyDescent="0.2">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894E8-A0A7-40D3-B346-953F31F4B3F6}">
  <sheetPr codeName="Sheet1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44260</v>
      </c>
      <c r="F3" s="145"/>
      <c r="G3" s="147"/>
      <c r="H3" s="147"/>
      <c r="I3" s="146" t="s">
        <v>87</v>
      </c>
      <c r="J3" s="147"/>
      <c r="K3" s="147"/>
      <c r="L3" s="147"/>
      <c r="M3" s="148">
        <v>10</v>
      </c>
      <c r="N3" s="149"/>
      <c r="O3" s="141"/>
    </row>
    <row r="4" spans="1:15" ht="9.75" customHeight="1" x14ac:dyDescent="0.2"/>
    <row r="5" spans="1:15" ht="17.25" customHeight="1" x14ac:dyDescent="0.2">
      <c r="A5" s="92" t="s">
        <v>13</v>
      </c>
      <c r="B5" s="93" t="s">
        <v>12</v>
      </c>
    </row>
    <row r="6" spans="1:15" x14ac:dyDescent="0.2">
      <c r="B6" s="150" t="s">
        <v>2</v>
      </c>
      <c r="C6" s="151">
        <v>2</v>
      </c>
      <c r="D6" s="152">
        <v>0.2</v>
      </c>
      <c r="F6" s="153" t="s">
        <v>49</v>
      </c>
      <c r="J6" s="154" t="s">
        <v>193</v>
      </c>
    </row>
    <row r="7" spans="1:15" x14ac:dyDescent="0.2">
      <c r="B7" s="155" t="s">
        <v>3</v>
      </c>
      <c r="C7" s="94">
        <v>3</v>
      </c>
      <c r="D7" s="156">
        <v>0.3</v>
      </c>
      <c r="F7" s="157" t="s">
        <v>28</v>
      </c>
      <c r="G7" s="158"/>
      <c r="H7" s="158">
        <v>2</v>
      </c>
      <c r="I7" s="152">
        <v>0.2</v>
      </c>
      <c r="K7" s="87" t="s">
        <v>290</v>
      </c>
    </row>
    <row r="8" spans="1:15" x14ac:dyDescent="0.2">
      <c r="B8" s="150" t="s">
        <v>5</v>
      </c>
      <c r="C8" s="151">
        <v>2</v>
      </c>
      <c r="D8" s="152">
        <v>0.2</v>
      </c>
      <c r="F8" s="159" t="s">
        <v>0</v>
      </c>
      <c r="H8" s="87">
        <v>3</v>
      </c>
      <c r="I8" s="156">
        <v>0.3</v>
      </c>
    </row>
    <row r="9" spans="1:15" x14ac:dyDescent="0.2">
      <c r="B9" s="155" t="s">
        <v>6</v>
      </c>
      <c r="C9" s="94">
        <v>1</v>
      </c>
      <c r="D9" s="156">
        <v>0.1</v>
      </c>
      <c r="F9" s="157" t="s">
        <v>29</v>
      </c>
      <c r="G9" s="158"/>
      <c r="H9" s="158">
        <v>0</v>
      </c>
      <c r="I9" s="152">
        <v>0</v>
      </c>
    </row>
    <row r="10" spans="1:15" x14ac:dyDescent="0.2">
      <c r="B10" s="150" t="s">
        <v>4</v>
      </c>
      <c r="C10" s="151">
        <v>1</v>
      </c>
      <c r="D10" s="152">
        <v>0.1</v>
      </c>
      <c r="F10" s="159" t="s">
        <v>30</v>
      </c>
      <c r="H10" s="87">
        <v>0</v>
      </c>
      <c r="I10" s="156">
        <v>0</v>
      </c>
    </row>
    <row r="11" spans="1:15" x14ac:dyDescent="0.2">
      <c r="B11" s="155" t="s">
        <v>23</v>
      </c>
      <c r="C11" s="94">
        <v>5</v>
      </c>
      <c r="D11" s="156">
        <v>0.5</v>
      </c>
      <c r="F11" s="157" t="s">
        <v>31</v>
      </c>
      <c r="G11" s="158"/>
      <c r="H11" s="158">
        <v>0</v>
      </c>
      <c r="I11" s="152">
        <v>0</v>
      </c>
    </row>
    <row r="12" spans="1:15" x14ac:dyDescent="0.2">
      <c r="B12" s="150" t="s">
        <v>26</v>
      </c>
      <c r="C12" s="151">
        <v>1</v>
      </c>
      <c r="D12" s="152">
        <v>0.1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0.1</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2</v>
      </c>
      <c r="E24" s="178">
        <v>5</v>
      </c>
      <c r="F24" s="178">
        <v>3</v>
      </c>
      <c r="G24" s="179">
        <v>0</v>
      </c>
      <c r="H24" s="180">
        <v>0</v>
      </c>
      <c r="I24" s="177">
        <v>0</v>
      </c>
      <c r="J24" s="178">
        <v>1</v>
      </c>
      <c r="K24" s="178">
        <v>3</v>
      </c>
      <c r="L24" s="178">
        <v>6</v>
      </c>
      <c r="M24" s="179">
        <v>0</v>
      </c>
      <c r="N24" s="180">
        <v>0</v>
      </c>
      <c r="O24" s="141" t="s">
        <v>195</v>
      </c>
      <c r="P24" s="141">
        <v>10</v>
      </c>
      <c r="Q24" s="141">
        <v>10</v>
      </c>
    </row>
    <row r="25" spans="1:17" ht="18.75" customHeight="1" x14ac:dyDescent="0.2">
      <c r="A25" s="181"/>
      <c r="B25" s="231"/>
      <c r="C25" s="182">
        <v>0</v>
      </c>
      <c r="D25" s="183">
        <v>0.2</v>
      </c>
      <c r="E25" s="183">
        <v>0.5</v>
      </c>
      <c r="F25" s="183">
        <v>0.3</v>
      </c>
      <c r="G25" s="183"/>
      <c r="H25" s="184"/>
      <c r="I25" s="182">
        <v>0</v>
      </c>
      <c r="J25" s="183">
        <v>0.1</v>
      </c>
      <c r="K25" s="183">
        <v>0.3</v>
      </c>
      <c r="L25" s="183">
        <v>0.6</v>
      </c>
      <c r="M25" s="183"/>
      <c r="N25" s="184"/>
      <c r="O25" s="141"/>
    </row>
    <row r="26" spans="1:17" ht="12.75" customHeight="1" x14ac:dyDescent="0.2">
      <c r="A26" s="185" t="s">
        <v>41</v>
      </c>
      <c r="B26" s="233" t="s">
        <v>51</v>
      </c>
      <c r="C26" s="186">
        <v>0</v>
      </c>
      <c r="D26" s="187">
        <v>4</v>
      </c>
      <c r="E26" s="187">
        <v>4</v>
      </c>
      <c r="F26" s="187">
        <v>2</v>
      </c>
      <c r="G26" s="188">
        <v>0</v>
      </c>
      <c r="H26" s="189">
        <v>0</v>
      </c>
      <c r="I26" s="186">
        <v>0</v>
      </c>
      <c r="J26" s="187">
        <v>1</v>
      </c>
      <c r="K26" s="187">
        <v>3</v>
      </c>
      <c r="L26" s="187">
        <v>6</v>
      </c>
      <c r="M26" s="188">
        <v>0</v>
      </c>
      <c r="N26" s="189">
        <v>0</v>
      </c>
      <c r="O26" s="141" t="s">
        <v>196</v>
      </c>
      <c r="P26" s="141">
        <v>10</v>
      </c>
      <c r="Q26" s="141">
        <v>10</v>
      </c>
    </row>
    <row r="27" spans="1:17" ht="18" customHeight="1" x14ac:dyDescent="0.2">
      <c r="A27" s="185"/>
      <c r="B27" s="233"/>
      <c r="C27" s="190">
        <v>0</v>
      </c>
      <c r="D27" s="191">
        <v>0.4</v>
      </c>
      <c r="E27" s="191">
        <v>0.4</v>
      </c>
      <c r="F27" s="191">
        <v>0.2</v>
      </c>
      <c r="G27" s="191"/>
      <c r="H27" s="192"/>
      <c r="I27" s="193">
        <v>0</v>
      </c>
      <c r="J27" s="194">
        <v>0.1</v>
      </c>
      <c r="K27" s="194">
        <v>0.3</v>
      </c>
      <c r="L27" s="194">
        <v>0.6</v>
      </c>
      <c r="M27" s="191"/>
      <c r="N27" s="192"/>
      <c r="O27" s="141"/>
    </row>
    <row r="28" spans="1:17" ht="12.75" customHeight="1" x14ac:dyDescent="0.2">
      <c r="A28" s="181" t="s">
        <v>42</v>
      </c>
      <c r="B28" s="231" t="s">
        <v>58</v>
      </c>
      <c r="C28" s="177">
        <v>0</v>
      </c>
      <c r="D28" s="178">
        <v>3</v>
      </c>
      <c r="E28" s="178">
        <v>4</v>
      </c>
      <c r="F28" s="178">
        <v>2</v>
      </c>
      <c r="G28" s="179">
        <v>1</v>
      </c>
      <c r="H28" s="180">
        <v>0</v>
      </c>
      <c r="I28" s="177">
        <v>0</v>
      </c>
      <c r="J28" s="178">
        <v>1</v>
      </c>
      <c r="K28" s="178">
        <v>4</v>
      </c>
      <c r="L28" s="178">
        <v>4</v>
      </c>
      <c r="M28" s="179">
        <v>1</v>
      </c>
      <c r="N28" s="180">
        <v>0</v>
      </c>
      <c r="O28" s="141" t="s">
        <v>197</v>
      </c>
      <c r="P28" s="141">
        <v>10</v>
      </c>
      <c r="Q28" s="141">
        <v>10</v>
      </c>
    </row>
    <row r="29" spans="1:17" ht="15.75" customHeight="1" x14ac:dyDescent="0.2">
      <c r="A29" s="181"/>
      <c r="B29" s="231"/>
      <c r="C29" s="195">
        <v>0</v>
      </c>
      <c r="D29" s="196">
        <v>0.33333333333333331</v>
      </c>
      <c r="E29" s="196">
        <v>0.44444444444444442</v>
      </c>
      <c r="F29" s="196">
        <v>0.22222222222222221</v>
      </c>
      <c r="G29" s="196"/>
      <c r="H29" s="197"/>
      <c r="I29" s="182">
        <v>0</v>
      </c>
      <c r="J29" s="183">
        <v>0.1111111111111111</v>
      </c>
      <c r="K29" s="183">
        <v>0.44444444444444442</v>
      </c>
      <c r="L29" s="183">
        <v>0.44444444444444442</v>
      </c>
      <c r="M29" s="196"/>
      <c r="N29" s="197"/>
      <c r="O29" s="141"/>
    </row>
    <row r="30" spans="1:17" ht="13.5" customHeight="1" x14ac:dyDescent="0.2">
      <c r="A30" s="185" t="s">
        <v>43</v>
      </c>
      <c r="B30" s="233" t="s">
        <v>59</v>
      </c>
      <c r="C30" s="186">
        <v>1</v>
      </c>
      <c r="D30" s="187">
        <v>3</v>
      </c>
      <c r="E30" s="187">
        <v>4</v>
      </c>
      <c r="F30" s="187">
        <v>2</v>
      </c>
      <c r="G30" s="188">
        <v>0</v>
      </c>
      <c r="H30" s="189">
        <v>0</v>
      </c>
      <c r="I30" s="186">
        <v>0</v>
      </c>
      <c r="J30" s="187">
        <v>2</v>
      </c>
      <c r="K30" s="187">
        <v>3</v>
      </c>
      <c r="L30" s="187">
        <v>5</v>
      </c>
      <c r="M30" s="188">
        <v>0</v>
      </c>
      <c r="N30" s="189">
        <v>0</v>
      </c>
      <c r="O30" s="141" t="s">
        <v>198</v>
      </c>
      <c r="P30" s="141">
        <v>10</v>
      </c>
      <c r="Q30" s="141">
        <v>10</v>
      </c>
    </row>
    <row r="31" spans="1:17" ht="13.5" customHeight="1" x14ac:dyDescent="0.2">
      <c r="A31" s="185"/>
      <c r="B31" s="233"/>
      <c r="C31" s="190">
        <v>0.1</v>
      </c>
      <c r="D31" s="191">
        <v>0.3</v>
      </c>
      <c r="E31" s="191">
        <v>0.4</v>
      </c>
      <c r="F31" s="191">
        <v>0.2</v>
      </c>
      <c r="G31" s="191"/>
      <c r="H31" s="192"/>
      <c r="I31" s="193">
        <v>0</v>
      </c>
      <c r="J31" s="194">
        <v>0.2</v>
      </c>
      <c r="K31" s="194">
        <v>0.3</v>
      </c>
      <c r="L31" s="194">
        <v>0.5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1</v>
      </c>
      <c r="F33" s="178">
        <v>6</v>
      </c>
      <c r="G33" s="179">
        <v>2</v>
      </c>
      <c r="H33" s="180">
        <v>0</v>
      </c>
      <c r="I33" s="177">
        <v>0</v>
      </c>
      <c r="J33" s="178">
        <v>0</v>
      </c>
      <c r="K33" s="178">
        <v>3</v>
      </c>
      <c r="L33" s="178">
        <v>5</v>
      </c>
      <c r="M33" s="179">
        <v>2</v>
      </c>
      <c r="N33" s="180">
        <v>0</v>
      </c>
      <c r="O33" s="141" t="s">
        <v>199</v>
      </c>
      <c r="P33" s="141">
        <v>10</v>
      </c>
      <c r="Q33" s="141">
        <v>10</v>
      </c>
    </row>
    <row r="34" spans="1:17" ht="14.25" customHeight="1" x14ac:dyDescent="0.2">
      <c r="A34" s="181"/>
      <c r="B34" s="231"/>
      <c r="C34" s="195">
        <v>0</v>
      </c>
      <c r="D34" s="196">
        <v>0.125</v>
      </c>
      <c r="E34" s="196">
        <v>0.125</v>
      </c>
      <c r="F34" s="196">
        <v>0.75</v>
      </c>
      <c r="G34" s="196"/>
      <c r="H34" s="197"/>
      <c r="I34" s="182">
        <v>0</v>
      </c>
      <c r="J34" s="183">
        <v>0</v>
      </c>
      <c r="K34" s="183">
        <v>0.375</v>
      </c>
      <c r="L34" s="183">
        <v>0.625</v>
      </c>
      <c r="M34" s="196"/>
      <c r="N34" s="197"/>
      <c r="O34" s="141"/>
    </row>
    <row r="35" spans="1:17" ht="12.75" customHeight="1" x14ac:dyDescent="0.2">
      <c r="A35" s="185" t="s">
        <v>45</v>
      </c>
      <c r="B35" s="233" t="s">
        <v>52</v>
      </c>
      <c r="C35" s="186">
        <v>0</v>
      </c>
      <c r="D35" s="187">
        <v>3</v>
      </c>
      <c r="E35" s="187">
        <v>1</v>
      </c>
      <c r="F35" s="187">
        <v>6</v>
      </c>
      <c r="G35" s="188">
        <v>0</v>
      </c>
      <c r="H35" s="189">
        <v>0</v>
      </c>
      <c r="I35" s="186">
        <v>0</v>
      </c>
      <c r="J35" s="187">
        <v>1</v>
      </c>
      <c r="K35" s="187">
        <v>3</v>
      </c>
      <c r="L35" s="187">
        <v>6</v>
      </c>
      <c r="M35" s="188">
        <v>0</v>
      </c>
      <c r="N35" s="189">
        <v>0</v>
      </c>
      <c r="O35" s="141" t="s">
        <v>200</v>
      </c>
      <c r="P35" s="141">
        <v>10</v>
      </c>
      <c r="Q35" s="141">
        <v>10</v>
      </c>
    </row>
    <row r="36" spans="1:17" ht="15.75" customHeight="1" x14ac:dyDescent="0.2">
      <c r="A36" s="185"/>
      <c r="B36" s="233"/>
      <c r="C36" s="190">
        <v>0</v>
      </c>
      <c r="D36" s="191">
        <v>0.3</v>
      </c>
      <c r="E36" s="191">
        <v>0.1</v>
      </c>
      <c r="F36" s="191">
        <v>0.6</v>
      </c>
      <c r="G36" s="191"/>
      <c r="H36" s="192"/>
      <c r="I36" s="193">
        <v>0</v>
      </c>
      <c r="J36" s="194">
        <v>0.1</v>
      </c>
      <c r="K36" s="194">
        <v>0.3</v>
      </c>
      <c r="L36" s="194">
        <v>0.6</v>
      </c>
      <c r="M36" s="191"/>
      <c r="N36" s="192"/>
      <c r="O36" s="141"/>
    </row>
    <row r="37" spans="1:17" ht="12.75" customHeight="1" x14ac:dyDescent="0.2">
      <c r="A37" s="181" t="s">
        <v>46</v>
      </c>
      <c r="B37" s="231" t="s">
        <v>53</v>
      </c>
      <c r="C37" s="177">
        <v>0</v>
      </c>
      <c r="D37" s="178">
        <v>2</v>
      </c>
      <c r="E37" s="178">
        <v>2</v>
      </c>
      <c r="F37" s="178">
        <v>4</v>
      </c>
      <c r="G37" s="179">
        <v>2</v>
      </c>
      <c r="H37" s="180">
        <v>0</v>
      </c>
      <c r="I37" s="177">
        <v>0</v>
      </c>
      <c r="J37" s="178">
        <v>1</v>
      </c>
      <c r="K37" s="178">
        <v>1</v>
      </c>
      <c r="L37" s="178">
        <v>7</v>
      </c>
      <c r="M37" s="179">
        <v>1</v>
      </c>
      <c r="N37" s="180">
        <v>0</v>
      </c>
      <c r="O37" s="141" t="s">
        <v>201</v>
      </c>
      <c r="P37" s="141">
        <v>10</v>
      </c>
      <c r="Q37" s="141">
        <v>10</v>
      </c>
    </row>
    <row r="38" spans="1:17" ht="14.25" customHeight="1" x14ac:dyDescent="0.2">
      <c r="A38" s="181"/>
      <c r="B38" s="231"/>
      <c r="C38" s="195">
        <v>0</v>
      </c>
      <c r="D38" s="196">
        <v>0.25</v>
      </c>
      <c r="E38" s="196">
        <v>0.25</v>
      </c>
      <c r="F38" s="196">
        <v>0.5</v>
      </c>
      <c r="G38" s="196"/>
      <c r="H38" s="197"/>
      <c r="I38" s="182">
        <v>0</v>
      </c>
      <c r="J38" s="183">
        <v>0.1111111111111111</v>
      </c>
      <c r="K38" s="183">
        <v>0.1111111111111111</v>
      </c>
      <c r="L38" s="183">
        <v>0.77777777777777779</v>
      </c>
      <c r="M38" s="196"/>
      <c r="N38" s="197"/>
      <c r="O38" s="141"/>
    </row>
    <row r="39" spans="1:17" ht="12.75" customHeight="1" x14ac:dyDescent="0.2">
      <c r="A39" s="185" t="s">
        <v>47</v>
      </c>
      <c r="B39" s="233" t="s">
        <v>61</v>
      </c>
      <c r="C39" s="186">
        <v>0</v>
      </c>
      <c r="D39" s="187">
        <v>1</v>
      </c>
      <c r="E39" s="187">
        <v>4</v>
      </c>
      <c r="F39" s="187">
        <v>5</v>
      </c>
      <c r="G39" s="188">
        <v>0</v>
      </c>
      <c r="H39" s="189">
        <v>0</v>
      </c>
      <c r="I39" s="186">
        <v>0</v>
      </c>
      <c r="J39" s="187">
        <v>1</v>
      </c>
      <c r="K39" s="187">
        <v>2</v>
      </c>
      <c r="L39" s="187">
        <v>7</v>
      </c>
      <c r="M39" s="188">
        <v>0</v>
      </c>
      <c r="N39" s="189">
        <v>0</v>
      </c>
      <c r="O39" s="141" t="s">
        <v>202</v>
      </c>
      <c r="P39" s="141">
        <v>10</v>
      </c>
      <c r="Q39" s="141">
        <v>10</v>
      </c>
    </row>
    <row r="40" spans="1:17" ht="15" customHeight="1" x14ac:dyDescent="0.2">
      <c r="A40" s="185"/>
      <c r="B40" s="233"/>
      <c r="C40" s="190">
        <v>0</v>
      </c>
      <c r="D40" s="191">
        <v>0.1</v>
      </c>
      <c r="E40" s="191">
        <v>0.4</v>
      </c>
      <c r="F40" s="191">
        <v>0.5</v>
      </c>
      <c r="G40" s="191"/>
      <c r="H40" s="192"/>
      <c r="I40" s="193">
        <v>0</v>
      </c>
      <c r="J40" s="194">
        <v>0.1</v>
      </c>
      <c r="K40" s="194">
        <v>0.2</v>
      </c>
      <c r="L40" s="194">
        <v>0.7</v>
      </c>
      <c r="M40" s="191"/>
      <c r="N40" s="192"/>
      <c r="O40" s="141"/>
    </row>
    <row r="41" spans="1:17" ht="12.75" customHeight="1" x14ac:dyDescent="0.2">
      <c r="A41" s="181" t="s">
        <v>48</v>
      </c>
      <c r="B41" s="231" t="s">
        <v>62</v>
      </c>
      <c r="C41" s="177">
        <v>0</v>
      </c>
      <c r="D41" s="178">
        <v>1</v>
      </c>
      <c r="E41" s="178">
        <v>5</v>
      </c>
      <c r="F41" s="178">
        <v>4</v>
      </c>
      <c r="G41" s="179">
        <v>0</v>
      </c>
      <c r="H41" s="180">
        <v>0</v>
      </c>
      <c r="I41" s="177">
        <v>0</v>
      </c>
      <c r="J41" s="178">
        <v>1</v>
      </c>
      <c r="K41" s="178">
        <v>2</v>
      </c>
      <c r="L41" s="178">
        <v>7</v>
      </c>
      <c r="M41" s="179">
        <v>0</v>
      </c>
      <c r="N41" s="180">
        <v>0</v>
      </c>
      <c r="O41" s="141" t="s">
        <v>203</v>
      </c>
      <c r="P41" s="141">
        <v>10</v>
      </c>
      <c r="Q41" s="141">
        <v>10</v>
      </c>
    </row>
    <row r="42" spans="1:17" x14ac:dyDescent="0.2">
      <c r="A42" s="201"/>
      <c r="B42" s="235"/>
      <c r="C42" s="202">
        <v>0</v>
      </c>
      <c r="D42" s="203">
        <v>0.1</v>
      </c>
      <c r="E42" s="203">
        <v>0.5</v>
      </c>
      <c r="F42" s="203">
        <v>0.4</v>
      </c>
      <c r="G42" s="203"/>
      <c r="H42" s="204"/>
      <c r="I42" s="205">
        <v>0</v>
      </c>
      <c r="J42" s="206">
        <v>0.1</v>
      </c>
      <c r="K42" s="206">
        <v>0.2</v>
      </c>
      <c r="L42" s="206">
        <v>0.7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1</v>
      </c>
      <c r="G48" s="210">
        <v>8</v>
      </c>
      <c r="H48" s="188">
        <v>0</v>
      </c>
      <c r="P48" s="141">
        <v>10</v>
      </c>
    </row>
    <row r="49" spans="1:16" x14ac:dyDescent="0.2">
      <c r="A49" s="92"/>
      <c r="C49" s="191">
        <v>0.1</v>
      </c>
      <c r="D49" s="191">
        <v>0</v>
      </c>
      <c r="E49" s="191">
        <v>0</v>
      </c>
      <c r="F49" s="191">
        <v>0.1</v>
      </c>
      <c r="G49" s="191">
        <v>0.8</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4</v>
      </c>
      <c r="G54" s="210">
        <v>6</v>
      </c>
      <c r="H54" s="188">
        <v>0</v>
      </c>
      <c r="P54" s="141">
        <v>10</v>
      </c>
    </row>
    <row r="55" spans="1:16" x14ac:dyDescent="0.2">
      <c r="A55" s="92"/>
      <c r="C55" s="191">
        <v>0</v>
      </c>
      <c r="D55" s="191">
        <v>0</v>
      </c>
      <c r="E55" s="191">
        <v>0</v>
      </c>
      <c r="F55" s="191">
        <v>0.4</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0</v>
      </c>
      <c r="P60" s="141">
        <v>10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367</v>
      </c>
      <c r="C64" s="234"/>
      <c r="D64" s="234"/>
      <c r="E64" s="234"/>
      <c r="F64" s="234"/>
      <c r="G64" s="234"/>
      <c r="H64" s="234"/>
      <c r="I64" s="234"/>
      <c r="J64" s="234"/>
      <c r="K64" s="234"/>
      <c r="L64" s="234"/>
    </row>
    <row r="65" spans="2:12" ht="23.1" customHeight="1" x14ac:dyDescent="0.2">
      <c r="B65" s="234" t="s">
        <v>368</v>
      </c>
      <c r="C65" s="234"/>
      <c r="D65" s="234"/>
      <c r="E65" s="234"/>
      <c r="F65" s="234"/>
      <c r="G65" s="234"/>
      <c r="H65" s="234"/>
      <c r="I65" s="234"/>
      <c r="J65" s="234"/>
      <c r="K65" s="234"/>
      <c r="L65" s="234"/>
    </row>
    <row r="66" spans="2:12" ht="23.1" customHeight="1" x14ac:dyDescent="0.2">
      <c r="B66" s="234" t="s">
        <v>369</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F5EE6-BB76-4A17-813B-AFDA654AA788}">
  <sheetPr codeName="Sheet3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44300</v>
      </c>
      <c r="F3" s="145"/>
      <c r="G3" s="147"/>
      <c r="H3" s="147"/>
      <c r="I3" s="146" t="s">
        <v>87</v>
      </c>
      <c r="J3" s="147"/>
      <c r="K3" s="147"/>
      <c r="L3" s="147"/>
      <c r="M3" s="148">
        <v>12</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3</v>
      </c>
      <c r="D7" s="156">
        <v>0.25</v>
      </c>
      <c r="F7" s="157" t="s">
        <v>28</v>
      </c>
      <c r="G7" s="158"/>
      <c r="H7" s="158">
        <v>1</v>
      </c>
      <c r="I7" s="152">
        <v>8.3333333333333329E-2</v>
      </c>
      <c r="K7" s="87" t="s">
        <v>344</v>
      </c>
    </row>
    <row r="8" spans="1:15" x14ac:dyDescent="0.2">
      <c r="B8" s="150" t="s">
        <v>5</v>
      </c>
      <c r="C8" s="151">
        <v>5</v>
      </c>
      <c r="D8" s="152">
        <v>0.41666666666666669</v>
      </c>
      <c r="F8" s="159" t="s">
        <v>0</v>
      </c>
      <c r="H8" s="87">
        <v>4</v>
      </c>
      <c r="I8" s="156">
        <v>0.33333333333333331</v>
      </c>
      <c r="K8" s="87" t="s">
        <v>345</v>
      </c>
    </row>
    <row r="9" spans="1:15" x14ac:dyDescent="0.2">
      <c r="B9" s="155" t="s">
        <v>6</v>
      </c>
      <c r="C9" s="94">
        <v>1</v>
      </c>
      <c r="D9" s="156">
        <v>8.3333333333333329E-2</v>
      </c>
      <c r="F9" s="157" t="s">
        <v>29</v>
      </c>
      <c r="G9" s="158"/>
      <c r="H9" s="158">
        <v>0</v>
      </c>
      <c r="I9" s="152">
        <v>0</v>
      </c>
    </row>
    <row r="10" spans="1:15" x14ac:dyDescent="0.2">
      <c r="B10" s="150" t="s">
        <v>4</v>
      </c>
      <c r="C10" s="151">
        <v>3</v>
      </c>
      <c r="D10" s="152">
        <v>0.25</v>
      </c>
      <c r="F10" s="159" t="s">
        <v>30</v>
      </c>
      <c r="H10" s="87">
        <v>0</v>
      </c>
      <c r="I10" s="156">
        <v>0</v>
      </c>
    </row>
    <row r="11" spans="1:15" x14ac:dyDescent="0.2">
      <c r="B11" s="155" t="s">
        <v>23</v>
      </c>
      <c r="C11" s="94">
        <v>5</v>
      </c>
      <c r="D11" s="156">
        <v>0.41666666666666669</v>
      </c>
      <c r="F11" s="157" t="s">
        <v>31</v>
      </c>
      <c r="G11" s="158"/>
      <c r="H11" s="158">
        <v>0</v>
      </c>
      <c r="I11" s="152">
        <v>0</v>
      </c>
    </row>
    <row r="12" spans="1:15" x14ac:dyDescent="0.2">
      <c r="B12" s="150" t="s">
        <v>26</v>
      </c>
      <c r="C12" s="151">
        <v>4</v>
      </c>
      <c r="D12" s="152">
        <v>0.33333333333333331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0.16666666666666666</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4</v>
      </c>
      <c r="E24" s="178">
        <v>2</v>
      </c>
      <c r="F24" s="178">
        <v>5</v>
      </c>
      <c r="G24" s="179">
        <v>1</v>
      </c>
      <c r="H24" s="180">
        <v>0</v>
      </c>
      <c r="I24" s="177">
        <v>0</v>
      </c>
      <c r="J24" s="178">
        <v>1</v>
      </c>
      <c r="K24" s="178">
        <v>1</v>
      </c>
      <c r="L24" s="178">
        <v>8</v>
      </c>
      <c r="M24" s="179">
        <v>0</v>
      </c>
      <c r="N24" s="180">
        <v>2</v>
      </c>
      <c r="O24" s="141" t="s">
        <v>195</v>
      </c>
      <c r="P24" s="141">
        <v>12</v>
      </c>
      <c r="Q24" s="141">
        <v>12</v>
      </c>
    </row>
    <row r="25" spans="1:17" ht="18.75" customHeight="1" x14ac:dyDescent="0.2">
      <c r="A25" s="181"/>
      <c r="B25" s="231"/>
      <c r="C25" s="182">
        <v>0</v>
      </c>
      <c r="D25" s="183">
        <v>0.36363636363636365</v>
      </c>
      <c r="E25" s="183">
        <v>0.18181818181818182</v>
      </c>
      <c r="F25" s="183">
        <v>0.45454545454545453</v>
      </c>
      <c r="G25" s="183"/>
      <c r="H25" s="184"/>
      <c r="I25" s="182">
        <v>0</v>
      </c>
      <c r="J25" s="183">
        <v>0.1</v>
      </c>
      <c r="K25" s="183">
        <v>0.1</v>
      </c>
      <c r="L25" s="183">
        <v>0.8</v>
      </c>
      <c r="M25" s="183"/>
      <c r="N25" s="184"/>
      <c r="O25" s="141"/>
    </row>
    <row r="26" spans="1:17" ht="12.75" customHeight="1" x14ac:dyDescent="0.2">
      <c r="A26" s="185" t="s">
        <v>41</v>
      </c>
      <c r="B26" s="233" t="s">
        <v>51</v>
      </c>
      <c r="C26" s="186">
        <v>1</v>
      </c>
      <c r="D26" s="187">
        <v>2</v>
      </c>
      <c r="E26" s="187">
        <v>3</v>
      </c>
      <c r="F26" s="187">
        <v>5</v>
      </c>
      <c r="G26" s="188">
        <v>1</v>
      </c>
      <c r="H26" s="189">
        <v>0</v>
      </c>
      <c r="I26" s="186">
        <v>0</v>
      </c>
      <c r="J26" s="187">
        <v>1</v>
      </c>
      <c r="K26" s="187">
        <v>1</v>
      </c>
      <c r="L26" s="187">
        <v>8</v>
      </c>
      <c r="M26" s="188">
        <v>0</v>
      </c>
      <c r="N26" s="189">
        <v>2</v>
      </c>
      <c r="O26" s="141" t="s">
        <v>196</v>
      </c>
      <c r="P26" s="141">
        <v>12</v>
      </c>
      <c r="Q26" s="141">
        <v>12</v>
      </c>
    </row>
    <row r="27" spans="1:17" ht="18" customHeight="1" x14ac:dyDescent="0.2">
      <c r="A27" s="185"/>
      <c r="B27" s="233"/>
      <c r="C27" s="190">
        <v>9.0909090909090912E-2</v>
      </c>
      <c r="D27" s="191">
        <v>0.18181818181818182</v>
      </c>
      <c r="E27" s="191">
        <v>0.27272727272727271</v>
      </c>
      <c r="F27" s="191">
        <v>0.45454545454545453</v>
      </c>
      <c r="G27" s="191"/>
      <c r="H27" s="192"/>
      <c r="I27" s="193">
        <v>0</v>
      </c>
      <c r="J27" s="194">
        <v>0.1</v>
      </c>
      <c r="K27" s="194">
        <v>0.1</v>
      </c>
      <c r="L27" s="194">
        <v>0.8</v>
      </c>
      <c r="M27" s="191"/>
      <c r="N27" s="192"/>
      <c r="O27" s="141"/>
    </row>
    <row r="28" spans="1:17" ht="12.75" customHeight="1" x14ac:dyDescent="0.2">
      <c r="A28" s="181" t="s">
        <v>42</v>
      </c>
      <c r="B28" s="231" t="s">
        <v>58</v>
      </c>
      <c r="C28" s="177">
        <v>1</v>
      </c>
      <c r="D28" s="178">
        <v>1</v>
      </c>
      <c r="E28" s="178">
        <v>1</v>
      </c>
      <c r="F28" s="178">
        <v>5</v>
      </c>
      <c r="G28" s="179">
        <v>4</v>
      </c>
      <c r="H28" s="180">
        <v>0</v>
      </c>
      <c r="I28" s="177">
        <v>0</v>
      </c>
      <c r="J28" s="178">
        <v>1</v>
      </c>
      <c r="K28" s="178">
        <v>1</v>
      </c>
      <c r="L28" s="178">
        <v>6</v>
      </c>
      <c r="M28" s="179">
        <v>3</v>
      </c>
      <c r="N28" s="180">
        <v>1</v>
      </c>
      <c r="O28" s="141" t="s">
        <v>197</v>
      </c>
      <c r="P28" s="141">
        <v>12</v>
      </c>
      <c r="Q28" s="141">
        <v>12</v>
      </c>
    </row>
    <row r="29" spans="1:17" ht="15.75" customHeight="1" x14ac:dyDescent="0.2">
      <c r="A29" s="181"/>
      <c r="B29" s="231"/>
      <c r="C29" s="195">
        <v>0.125</v>
      </c>
      <c r="D29" s="196">
        <v>0.125</v>
      </c>
      <c r="E29" s="196">
        <v>0.125</v>
      </c>
      <c r="F29" s="196">
        <v>0.625</v>
      </c>
      <c r="G29" s="196"/>
      <c r="H29" s="197"/>
      <c r="I29" s="182">
        <v>0</v>
      </c>
      <c r="J29" s="183">
        <v>0.125</v>
      </c>
      <c r="K29" s="183">
        <v>0.125</v>
      </c>
      <c r="L29" s="183">
        <v>0.75</v>
      </c>
      <c r="M29" s="196"/>
      <c r="N29" s="197"/>
      <c r="O29" s="141"/>
    </row>
    <row r="30" spans="1:17" ht="13.5" customHeight="1" x14ac:dyDescent="0.2">
      <c r="A30" s="185" t="s">
        <v>43</v>
      </c>
      <c r="B30" s="233" t="s">
        <v>59</v>
      </c>
      <c r="C30" s="186">
        <v>0</v>
      </c>
      <c r="D30" s="187">
        <v>0</v>
      </c>
      <c r="E30" s="187">
        <v>3</v>
      </c>
      <c r="F30" s="187">
        <v>7</v>
      </c>
      <c r="G30" s="188">
        <v>2</v>
      </c>
      <c r="H30" s="189">
        <v>0</v>
      </c>
      <c r="I30" s="186">
        <v>0</v>
      </c>
      <c r="J30" s="187">
        <v>0</v>
      </c>
      <c r="K30" s="187">
        <v>1</v>
      </c>
      <c r="L30" s="187">
        <v>9</v>
      </c>
      <c r="M30" s="188">
        <v>1</v>
      </c>
      <c r="N30" s="189">
        <v>1</v>
      </c>
      <c r="O30" s="141" t="s">
        <v>198</v>
      </c>
      <c r="P30" s="141">
        <v>12</v>
      </c>
      <c r="Q30" s="141">
        <v>12</v>
      </c>
    </row>
    <row r="31" spans="1:17" ht="13.5" customHeight="1" x14ac:dyDescent="0.2">
      <c r="A31" s="185"/>
      <c r="B31" s="233"/>
      <c r="C31" s="190">
        <v>0</v>
      </c>
      <c r="D31" s="191">
        <v>0</v>
      </c>
      <c r="E31" s="191">
        <v>0.3</v>
      </c>
      <c r="F31" s="191">
        <v>0.7</v>
      </c>
      <c r="G31" s="191"/>
      <c r="H31" s="192"/>
      <c r="I31" s="193">
        <v>0</v>
      </c>
      <c r="J31" s="194">
        <v>0</v>
      </c>
      <c r="K31" s="194">
        <v>0.1</v>
      </c>
      <c r="L31" s="194">
        <v>0.9</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0</v>
      </c>
      <c r="F33" s="178">
        <v>8</v>
      </c>
      <c r="G33" s="179">
        <v>3</v>
      </c>
      <c r="H33" s="180">
        <v>0</v>
      </c>
      <c r="I33" s="177">
        <v>1</v>
      </c>
      <c r="J33" s="178">
        <v>0</v>
      </c>
      <c r="K33" s="178">
        <v>0</v>
      </c>
      <c r="L33" s="178">
        <v>8</v>
      </c>
      <c r="M33" s="179">
        <v>2</v>
      </c>
      <c r="N33" s="180">
        <v>1</v>
      </c>
      <c r="O33" s="141" t="s">
        <v>199</v>
      </c>
      <c r="P33" s="141">
        <v>12</v>
      </c>
      <c r="Q33" s="141">
        <v>12</v>
      </c>
    </row>
    <row r="34" spans="1:17" ht="14.25" customHeight="1" x14ac:dyDescent="0.2">
      <c r="A34" s="181"/>
      <c r="B34" s="231"/>
      <c r="C34" s="195">
        <v>0.1111111111111111</v>
      </c>
      <c r="D34" s="196">
        <v>0</v>
      </c>
      <c r="E34" s="196">
        <v>0</v>
      </c>
      <c r="F34" s="196">
        <v>0.88888888888888884</v>
      </c>
      <c r="G34" s="196"/>
      <c r="H34" s="197"/>
      <c r="I34" s="182">
        <v>0.1111111111111111</v>
      </c>
      <c r="J34" s="183">
        <v>0</v>
      </c>
      <c r="K34" s="183">
        <v>0</v>
      </c>
      <c r="L34" s="183">
        <v>0.88888888888888884</v>
      </c>
      <c r="M34" s="196"/>
      <c r="N34" s="197"/>
      <c r="O34" s="141"/>
    </row>
    <row r="35" spans="1:17" ht="12.75" customHeight="1" x14ac:dyDescent="0.2">
      <c r="A35" s="185" t="s">
        <v>45</v>
      </c>
      <c r="B35" s="233" t="s">
        <v>52</v>
      </c>
      <c r="C35" s="186">
        <v>0</v>
      </c>
      <c r="D35" s="187">
        <v>1</v>
      </c>
      <c r="E35" s="187">
        <v>1</v>
      </c>
      <c r="F35" s="187">
        <v>7</v>
      </c>
      <c r="G35" s="188">
        <v>3</v>
      </c>
      <c r="H35" s="189">
        <v>0</v>
      </c>
      <c r="I35" s="186">
        <v>0</v>
      </c>
      <c r="J35" s="187">
        <v>0</v>
      </c>
      <c r="K35" s="187">
        <v>1</v>
      </c>
      <c r="L35" s="187">
        <v>8</v>
      </c>
      <c r="M35" s="188">
        <v>2</v>
      </c>
      <c r="N35" s="189">
        <v>1</v>
      </c>
      <c r="O35" s="141" t="s">
        <v>200</v>
      </c>
      <c r="P35" s="141">
        <v>12</v>
      </c>
      <c r="Q35" s="141">
        <v>12</v>
      </c>
    </row>
    <row r="36" spans="1:17" ht="15.75" customHeight="1" x14ac:dyDescent="0.2">
      <c r="A36" s="185"/>
      <c r="B36" s="233"/>
      <c r="C36" s="190">
        <v>0</v>
      </c>
      <c r="D36" s="191">
        <v>0.1111111111111111</v>
      </c>
      <c r="E36" s="191">
        <v>0.1111111111111111</v>
      </c>
      <c r="F36" s="191">
        <v>0.77777777777777779</v>
      </c>
      <c r="G36" s="191"/>
      <c r="H36" s="192"/>
      <c r="I36" s="193">
        <v>0</v>
      </c>
      <c r="J36" s="194">
        <v>0</v>
      </c>
      <c r="K36" s="194">
        <v>0.1111111111111111</v>
      </c>
      <c r="L36" s="194">
        <v>0.88888888888888884</v>
      </c>
      <c r="M36" s="191"/>
      <c r="N36" s="192"/>
      <c r="O36" s="141"/>
    </row>
    <row r="37" spans="1:17" ht="12.75" customHeight="1" x14ac:dyDescent="0.2">
      <c r="A37" s="181" t="s">
        <v>46</v>
      </c>
      <c r="B37" s="231" t="s">
        <v>53</v>
      </c>
      <c r="C37" s="177">
        <v>0</v>
      </c>
      <c r="D37" s="178">
        <v>0</v>
      </c>
      <c r="E37" s="178">
        <v>2</v>
      </c>
      <c r="F37" s="178">
        <v>8</v>
      </c>
      <c r="G37" s="179">
        <v>2</v>
      </c>
      <c r="H37" s="180">
        <v>0</v>
      </c>
      <c r="I37" s="177">
        <v>0</v>
      </c>
      <c r="J37" s="178">
        <v>0</v>
      </c>
      <c r="K37" s="178">
        <v>0</v>
      </c>
      <c r="L37" s="178">
        <v>10</v>
      </c>
      <c r="M37" s="179">
        <v>1</v>
      </c>
      <c r="N37" s="180">
        <v>1</v>
      </c>
      <c r="O37" s="141" t="s">
        <v>201</v>
      </c>
      <c r="P37" s="141">
        <v>12</v>
      </c>
      <c r="Q37" s="141">
        <v>12</v>
      </c>
    </row>
    <row r="38" spans="1:17" ht="14.25" customHeight="1" x14ac:dyDescent="0.2">
      <c r="A38" s="181"/>
      <c r="B38" s="231"/>
      <c r="C38" s="195">
        <v>0</v>
      </c>
      <c r="D38" s="196">
        <v>0</v>
      </c>
      <c r="E38" s="196">
        <v>0.2</v>
      </c>
      <c r="F38" s="196">
        <v>0.8</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2</v>
      </c>
      <c r="F39" s="187">
        <v>8</v>
      </c>
      <c r="G39" s="188">
        <v>1</v>
      </c>
      <c r="H39" s="189">
        <v>0</v>
      </c>
      <c r="I39" s="186">
        <v>0</v>
      </c>
      <c r="J39" s="187">
        <v>1</v>
      </c>
      <c r="K39" s="187">
        <v>0</v>
      </c>
      <c r="L39" s="187">
        <v>9</v>
      </c>
      <c r="M39" s="188">
        <v>1</v>
      </c>
      <c r="N39" s="189">
        <v>1</v>
      </c>
      <c r="O39" s="141" t="s">
        <v>202</v>
      </c>
      <c r="P39" s="141">
        <v>12</v>
      </c>
      <c r="Q39" s="141">
        <v>12</v>
      </c>
    </row>
    <row r="40" spans="1:17" ht="15" customHeight="1" x14ac:dyDescent="0.2">
      <c r="A40" s="185"/>
      <c r="B40" s="233"/>
      <c r="C40" s="190">
        <v>0</v>
      </c>
      <c r="D40" s="191">
        <v>9.0909090909090912E-2</v>
      </c>
      <c r="E40" s="191">
        <v>0.18181818181818182</v>
      </c>
      <c r="F40" s="191">
        <v>0.72727272727272729</v>
      </c>
      <c r="G40" s="191"/>
      <c r="H40" s="192"/>
      <c r="I40" s="193">
        <v>0</v>
      </c>
      <c r="J40" s="194">
        <v>0.1</v>
      </c>
      <c r="K40" s="194">
        <v>0</v>
      </c>
      <c r="L40" s="194">
        <v>0.9</v>
      </c>
      <c r="M40" s="191"/>
      <c r="N40" s="192"/>
      <c r="O40" s="141"/>
    </row>
    <row r="41" spans="1:17" ht="12.75" customHeight="1" x14ac:dyDescent="0.2">
      <c r="A41" s="181" t="s">
        <v>48</v>
      </c>
      <c r="B41" s="231" t="s">
        <v>62</v>
      </c>
      <c r="C41" s="177">
        <v>0</v>
      </c>
      <c r="D41" s="178">
        <v>0</v>
      </c>
      <c r="E41" s="178">
        <v>2</v>
      </c>
      <c r="F41" s="178">
        <v>9</v>
      </c>
      <c r="G41" s="179">
        <v>1</v>
      </c>
      <c r="H41" s="180">
        <v>0</v>
      </c>
      <c r="I41" s="177">
        <v>0</v>
      </c>
      <c r="J41" s="178">
        <v>0</v>
      </c>
      <c r="K41" s="178">
        <v>0</v>
      </c>
      <c r="L41" s="178">
        <v>10</v>
      </c>
      <c r="M41" s="179">
        <v>1</v>
      </c>
      <c r="N41" s="180">
        <v>1</v>
      </c>
      <c r="O41" s="141" t="s">
        <v>203</v>
      </c>
      <c r="P41" s="141">
        <v>12</v>
      </c>
      <c r="Q41" s="141">
        <v>12</v>
      </c>
    </row>
    <row r="42" spans="1:17" x14ac:dyDescent="0.2">
      <c r="A42" s="201"/>
      <c r="B42" s="235"/>
      <c r="C42" s="202">
        <v>0</v>
      </c>
      <c r="D42" s="203">
        <v>0</v>
      </c>
      <c r="E42" s="203">
        <v>0.18181818181818182</v>
      </c>
      <c r="F42" s="203">
        <v>0.81818181818181823</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9</v>
      </c>
      <c r="H48" s="188">
        <v>1</v>
      </c>
      <c r="P48" s="141">
        <v>12</v>
      </c>
    </row>
    <row r="49" spans="1:16" x14ac:dyDescent="0.2">
      <c r="A49" s="92"/>
      <c r="C49" s="191">
        <v>0</v>
      </c>
      <c r="D49" s="191">
        <v>0</v>
      </c>
      <c r="E49" s="191">
        <v>0</v>
      </c>
      <c r="F49" s="191">
        <v>0.18181818181818182</v>
      </c>
      <c r="G49" s="191">
        <v>0.81818181818181823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6</v>
      </c>
      <c r="G54" s="210">
        <v>3</v>
      </c>
      <c r="H54" s="188">
        <v>1</v>
      </c>
      <c r="P54" s="141">
        <v>12</v>
      </c>
    </row>
    <row r="55" spans="1:16" x14ac:dyDescent="0.2">
      <c r="A55" s="92"/>
      <c r="C55" s="191">
        <v>0</v>
      </c>
      <c r="D55" s="191">
        <v>0</v>
      </c>
      <c r="E55" s="191">
        <v>0.18181818181818182</v>
      </c>
      <c r="F55" s="191">
        <v>0.54545454545454541</v>
      </c>
      <c r="G55" s="191">
        <v>0.27272727272727271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1</v>
      </c>
      <c r="G60" s="210"/>
      <c r="H60" s="188">
        <v>1</v>
      </c>
      <c r="P60" s="141">
        <v>12</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346</v>
      </c>
      <c r="C64" s="234"/>
      <c r="D64" s="234"/>
      <c r="E64" s="234"/>
      <c r="F64" s="234"/>
      <c r="G64" s="234"/>
      <c r="H64" s="234"/>
      <c r="I64" s="234"/>
      <c r="J64" s="234"/>
      <c r="K64" s="234"/>
      <c r="L64" s="234"/>
    </row>
    <row r="65" spans="2:12" ht="23.1" customHeight="1" x14ac:dyDescent="0.2">
      <c r="B65" s="234" t="s">
        <v>206</v>
      </c>
      <c r="C65" s="234"/>
      <c r="D65" s="234"/>
      <c r="E65" s="234"/>
      <c r="F65" s="234"/>
      <c r="G65" s="234"/>
      <c r="H65" s="234"/>
      <c r="I65" s="234"/>
      <c r="J65" s="234"/>
      <c r="K65" s="234"/>
      <c r="L65" s="234"/>
    </row>
    <row r="66" spans="2:12" ht="23.1" customHeight="1" x14ac:dyDescent="0.2">
      <c r="B66" s="234" t="s">
        <v>347</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48.95"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A808-F813-4EF0-849E-B4155C2BE1ED}">
  <sheetPr codeName="Sheet5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44351</v>
      </c>
      <c r="F3" s="145"/>
      <c r="G3" s="147"/>
      <c r="H3" s="147"/>
      <c r="I3" s="146" t="s">
        <v>87</v>
      </c>
      <c r="J3" s="147"/>
      <c r="K3" s="147"/>
      <c r="L3" s="147"/>
      <c r="M3" s="148">
        <v>13</v>
      </c>
      <c r="N3" s="149"/>
      <c r="O3" s="141"/>
    </row>
    <row r="4" spans="1:15" ht="9.75" customHeight="1" x14ac:dyDescent="0.2"/>
    <row r="5" spans="1:15" ht="17.25" customHeight="1" x14ac:dyDescent="0.2">
      <c r="A5" s="92" t="s">
        <v>13</v>
      </c>
      <c r="B5" s="93" t="s">
        <v>12</v>
      </c>
    </row>
    <row r="6" spans="1:15" x14ac:dyDescent="0.2">
      <c r="B6" s="150" t="s">
        <v>2</v>
      </c>
      <c r="C6" s="151">
        <v>5</v>
      </c>
      <c r="D6" s="152">
        <v>0.38461538461538464</v>
      </c>
      <c r="F6" s="153" t="s">
        <v>49</v>
      </c>
      <c r="J6" s="154" t="s">
        <v>193</v>
      </c>
    </row>
    <row r="7" spans="1:15" x14ac:dyDescent="0.2">
      <c r="B7" s="155" t="s">
        <v>3</v>
      </c>
      <c r="C7" s="94">
        <v>6</v>
      </c>
      <c r="D7" s="156">
        <v>0.46153846153846156</v>
      </c>
      <c r="F7" s="157" t="s">
        <v>28</v>
      </c>
      <c r="G7" s="158"/>
      <c r="H7" s="158">
        <v>0</v>
      </c>
      <c r="I7" s="152">
        <v>0</v>
      </c>
      <c r="K7" s="87" t="s">
        <v>305</v>
      </c>
    </row>
    <row r="8" spans="1:15" x14ac:dyDescent="0.2">
      <c r="B8" s="150" t="s">
        <v>5</v>
      </c>
      <c r="C8" s="151">
        <v>3</v>
      </c>
      <c r="D8" s="152">
        <v>0.23076923076923078</v>
      </c>
      <c r="F8" s="159" t="s">
        <v>0</v>
      </c>
      <c r="H8" s="87">
        <v>1</v>
      </c>
      <c r="I8" s="156">
        <v>7.6923076923076927E-2</v>
      </c>
      <c r="K8" s="87" t="s">
        <v>220</v>
      </c>
    </row>
    <row r="9" spans="1:15" x14ac:dyDescent="0.2">
      <c r="B9" s="155" t="s">
        <v>6</v>
      </c>
      <c r="C9" s="94">
        <v>1</v>
      </c>
      <c r="D9" s="156">
        <v>7.6923076923076927E-2</v>
      </c>
      <c r="F9" s="157" t="s">
        <v>29</v>
      </c>
      <c r="G9" s="158"/>
      <c r="H9" s="158">
        <v>0</v>
      </c>
      <c r="I9" s="152">
        <v>0</v>
      </c>
    </row>
    <row r="10" spans="1:15" x14ac:dyDescent="0.2">
      <c r="B10" s="150" t="s">
        <v>4</v>
      </c>
      <c r="C10" s="151">
        <v>2</v>
      </c>
      <c r="D10" s="152">
        <v>0.15384615384615385</v>
      </c>
      <c r="F10" s="159" t="s">
        <v>30</v>
      </c>
      <c r="H10" s="87">
        <v>0</v>
      </c>
      <c r="I10" s="156">
        <v>0</v>
      </c>
    </row>
    <row r="11" spans="1:15" x14ac:dyDescent="0.2">
      <c r="B11" s="155" t="s">
        <v>23</v>
      </c>
      <c r="C11" s="94">
        <v>3</v>
      </c>
      <c r="D11" s="156">
        <v>0.23076923076923078</v>
      </c>
      <c r="F11" s="157" t="s">
        <v>31</v>
      </c>
      <c r="G11" s="158"/>
      <c r="H11" s="158">
        <v>0</v>
      </c>
      <c r="I11" s="152">
        <v>0</v>
      </c>
    </row>
    <row r="12" spans="1:15" x14ac:dyDescent="0.2">
      <c r="B12" s="150" t="s">
        <v>26</v>
      </c>
      <c r="C12" s="151">
        <v>1</v>
      </c>
      <c r="D12" s="152">
        <v>7.6923076923076927E-2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2</v>
      </c>
      <c r="E24" s="178">
        <v>1</v>
      </c>
      <c r="F24" s="178">
        <v>6</v>
      </c>
      <c r="G24" s="179">
        <v>2</v>
      </c>
      <c r="H24" s="180">
        <v>2</v>
      </c>
      <c r="I24" s="177">
        <v>0</v>
      </c>
      <c r="J24" s="178">
        <v>2</v>
      </c>
      <c r="K24" s="178">
        <v>1</v>
      </c>
      <c r="L24" s="178">
        <v>8</v>
      </c>
      <c r="M24" s="179">
        <v>0</v>
      </c>
      <c r="N24" s="180">
        <v>2</v>
      </c>
      <c r="O24" s="141" t="s">
        <v>195</v>
      </c>
      <c r="P24" s="141">
        <v>13</v>
      </c>
      <c r="Q24" s="141">
        <v>13</v>
      </c>
    </row>
    <row r="25" spans="1:17" ht="18.75" customHeight="1" x14ac:dyDescent="0.2">
      <c r="A25" s="181"/>
      <c r="B25" s="231"/>
      <c r="C25" s="182">
        <v>0</v>
      </c>
      <c r="D25" s="183">
        <v>0.22222222222222221</v>
      </c>
      <c r="E25" s="183">
        <v>0.1111111111111111</v>
      </c>
      <c r="F25" s="183">
        <v>0.66666666666666663</v>
      </c>
      <c r="G25" s="183"/>
      <c r="H25" s="184"/>
      <c r="I25" s="182">
        <v>0</v>
      </c>
      <c r="J25" s="183">
        <v>0.18181818181818182</v>
      </c>
      <c r="K25" s="183">
        <v>9.0909090909090912E-2</v>
      </c>
      <c r="L25" s="183">
        <v>0.72727272727272729</v>
      </c>
      <c r="M25" s="183"/>
      <c r="N25" s="184"/>
      <c r="O25" s="141"/>
    </row>
    <row r="26" spans="1:17" ht="12.75" customHeight="1" x14ac:dyDescent="0.2">
      <c r="A26" s="185" t="s">
        <v>41</v>
      </c>
      <c r="B26" s="233" t="s">
        <v>51</v>
      </c>
      <c r="C26" s="186">
        <v>0</v>
      </c>
      <c r="D26" s="187">
        <v>2</v>
      </c>
      <c r="E26" s="187">
        <v>0</v>
      </c>
      <c r="F26" s="187">
        <v>6</v>
      </c>
      <c r="G26" s="188">
        <v>3</v>
      </c>
      <c r="H26" s="189">
        <v>2</v>
      </c>
      <c r="I26" s="186">
        <v>0</v>
      </c>
      <c r="J26" s="187">
        <v>1</v>
      </c>
      <c r="K26" s="187">
        <v>0</v>
      </c>
      <c r="L26" s="187">
        <v>9</v>
      </c>
      <c r="M26" s="188">
        <v>1</v>
      </c>
      <c r="N26" s="189">
        <v>2</v>
      </c>
      <c r="O26" s="141" t="s">
        <v>196</v>
      </c>
      <c r="P26" s="141">
        <v>13</v>
      </c>
      <c r="Q26" s="141">
        <v>13</v>
      </c>
    </row>
    <row r="27" spans="1:17" ht="18" customHeight="1" x14ac:dyDescent="0.2">
      <c r="A27" s="185"/>
      <c r="B27" s="233"/>
      <c r="C27" s="190">
        <v>0</v>
      </c>
      <c r="D27" s="191">
        <v>0.25</v>
      </c>
      <c r="E27" s="191">
        <v>0</v>
      </c>
      <c r="F27" s="191">
        <v>0.75</v>
      </c>
      <c r="G27" s="191"/>
      <c r="H27" s="192"/>
      <c r="I27" s="193">
        <v>0</v>
      </c>
      <c r="J27" s="194">
        <v>0.1</v>
      </c>
      <c r="K27" s="194">
        <v>0</v>
      </c>
      <c r="L27" s="194">
        <v>0.9</v>
      </c>
      <c r="M27" s="191"/>
      <c r="N27" s="192"/>
      <c r="O27" s="141"/>
    </row>
    <row r="28" spans="1:17" ht="12.75" customHeight="1" x14ac:dyDescent="0.2">
      <c r="A28" s="181" t="s">
        <v>42</v>
      </c>
      <c r="B28" s="231" t="s">
        <v>58</v>
      </c>
      <c r="C28" s="177">
        <v>0</v>
      </c>
      <c r="D28" s="178">
        <v>0</v>
      </c>
      <c r="E28" s="178">
        <v>0</v>
      </c>
      <c r="F28" s="178">
        <v>8</v>
      </c>
      <c r="G28" s="179">
        <v>2</v>
      </c>
      <c r="H28" s="180">
        <v>3</v>
      </c>
      <c r="I28" s="177">
        <v>0</v>
      </c>
      <c r="J28" s="178">
        <v>0</v>
      </c>
      <c r="K28" s="178">
        <v>0</v>
      </c>
      <c r="L28" s="178">
        <v>9</v>
      </c>
      <c r="M28" s="179">
        <v>1</v>
      </c>
      <c r="N28" s="180">
        <v>3</v>
      </c>
      <c r="O28" s="141" t="s">
        <v>197</v>
      </c>
      <c r="P28" s="141">
        <v>13</v>
      </c>
      <c r="Q28" s="141">
        <v>13</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1</v>
      </c>
      <c r="F30" s="187">
        <v>7</v>
      </c>
      <c r="G30" s="188">
        <v>2</v>
      </c>
      <c r="H30" s="189">
        <v>3</v>
      </c>
      <c r="I30" s="186">
        <v>0</v>
      </c>
      <c r="J30" s="187">
        <v>0</v>
      </c>
      <c r="K30" s="187">
        <v>0</v>
      </c>
      <c r="L30" s="187">
        <v>9</v>
      </c>
      <c r="M30" s="188">
        <v>1</v>
      </c>
      <c r="N30" s="189">
        <v>3</v>
      </c>
      <c r="O30" s="141" t="s">
        <v>198</v>
      </c>
      <c r="P30" s="141">
        <v>13</v>
      </c>
      <c r="Q30" s="141">
        <v>13</v>
      </c>
    </row>
    <row r="31" spans="1:17" ht="13.5" customHeight="1" x14ac:dyDescent="0.2">
      <c r="A31" s="185"/>
      <c r="B31" s="233"/>
      <c r="C31" s="190">
        <v>0</v>
      </c>
      <c r="D31" s="191">
        <v>0</v>
      </c>
      <c r="E31" s="191">
        <v>0.125</v>
      </c>
      <c r="F31" s="191">
        <v>0.875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1</v>
      </c>
      <c r="F33" s="178">
        <v>8</v>
      </c>
      <c r="G33" s="179">
        <v>1</v>
      </c>
      <c r="H33" s="180">
        <v>3</v>
      </c>
      <c r="I33" s="177">
        <v>0</v>
      </c>
      <c r="J33" s="178">
        <v>0</v>
      </c>
      <c r="K33" s="178">
        <v>1</v>
      </c>
      <c r="L33" s="178">
        <v>8</v>
      </c>
      <c r="M33" s="179">
        <v>1</v>
      </c>
      <c r="N33" s="180">
        <v>3</v>
      </c>
      <c r="O33" s="141" t="s">
        <v>199</v>
      </c>
      <c r="P33" s="141">
        <v>13</v>
      </c>
      <c r="Q33" s="141">
        <v>13</v>
      </c>
    </row>
    <row r="34" spans="1:17" ht="14.25" customHeight="1" x14ac:dyDescent="0.2">
      <c r="A34" s="181"/>
      <c r="B34" s="231"/>
      <c r="C34" s="195">
        <v>0</v>
      </c>
      <c r="D34" s="196">
        <v>0</v>
      </c>
      <c r="E34" s="196">
        <v>0.1111111111111111</v>
      </c>
      <c r="F34" s="196">
        <v>0.88888888888888884</v>
      </c>
      <c r="G34" s="196"/>
      <c r="H34" s="197"/>
      <c r="I34" s="182">
        <v>0</v>
      </c>
      <c r="J34" s="183">
        <v>0</v>
      </c>
      <c r="K34" s="183">
        <v>0.1111111111111111</v>
      </c>
      <c r="L34" s="183">
        <v>0.88888888888888884</v>
      </c>
      <c r="M34" s="196"/>
      <c r="N34" s="197"/>
      <c r="O34" s="141"/>
    </row>
    <row r="35" spans="1:17" ht="12.75" customHeight="1" x14ac:dyDescent="0.2">
      <c r="A35" s="185" t="s">
        <v>45</v>
      </c>
      <c r="B35" s="233" t="s">
        <v>52</v>
      </c>
      <c r="C35" s="186">
        <v>0</v>
      </c>
      <c r="D35" s="187">
        <v>0</v>
      </c>
      <c r="E35" s="187">
        <v>0</v>
      </c>
      <c r="F35" s="187">
        <v>8</v>
      </c>
      <c r="G35" s="188">
        <v>2</v>
      </c>
      <c r="H35" s="189">
        <v>3</v>
      </c>
      <c r="I35" s="186">
        <v>0</v>
      </c>
      <c r="J35" s="187">
        <v>0</v>
      </c>
      <c r="K35" s="187">
        <v>0</v>
      </c>
      <c r="L35" s="187">
        <v>8</v>
      </c>
      <c r="M35" s="188">
        <v>2</v>
      </c>
      <c r="N35" s="189">
        <v>3</v>
      </c>
      <c r="O35" s="141" t="s">
        <v>200</v>
      </c>
      <c r="P35" s="141">
        <v>13</v>
      </c>
      <c r="Q35" s="141">
        <v>13</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1</v>
      </c>
      <c r="D37" s="178">
        <v>2</v>
      </c>
      <c r="E37" s="178">
        <v>0</v>
      </c>
      <c r="F37" s="178">
        <v>7</v>
      </c>
      <c r="G37" s="179">
        <v>0</v>
      </c>
      <c r="H37" s="180">
        <v>3</v>
      </c>
      <c r="I37" s="177">
        <v>0</v>
      </c>
      <c r="J37" s="178">
        <v>1</v>
      </c>
      <c r="K37" s="178">
        <v>0</v>
      </c>
      <c r="L37" s="178">
        <v>7</v>
      </c>
      <c r="M37" s="179">
        <v>1</v>
      </c>
      <c r="N37" s="180">
        <v>4</v>
      </c>
      <c r="O37" s="141" t="s">
        <v>201</v>
      </c>
      <c r="P37" s="141">
        <v>13</v>
      </c>
      <c r="Q37" s="141">
        <v>13</v>
      </c>
    </row>
    <row r="38" spans="1:17" ht="14.25" customHeight="1" x14ac:dyDescent="0.2">
      <c r="A38" s="181"/>
      <c r="B38" s="231"/>
      <c r="C38" s="195">
        <v>0.1</v>
      </c>
      <c r="D38" s="196">
        <v>0.2</v>
      </c>
      <c r="E38" s="196">
        <v>0</v>
      </c>
      <c r="F38" s="196">
        <v>0.7</v>
      </c>
      <c r="G38" s="196"/>
      <c r="H38" s="197"/>
      <c r="I38" s="182">
        <v>0</v>
      </c>
      <c r="J38" s="183">
        <v>0.125</v>
      </c>
      <c r="K38" s="183">
        <v>0</v>
      </c>
      <c r="L38" s="183">
        <v>0.875</v>
      </c>
      <c r="M38" s="196"/>
      <c r="N38" s="197"/>
      <c r="O38" s="141"/>
    </row>
    <row r="39" spans="1:17" ht="12.75" customHeight="1" x14ac:dyDescent="0.2">
      <c r="A39" s="185" t="s">
        <v>47</v>
      </c>
      <c r="B39" s="233" t="s">
        <v>61</v>
      </c>
      <c r="C39" s="186">
        <v>0</v>
      </c>
      <c r="D39" s="187">
        <v>1</v>
      </c>
      <c r="E39" s="187">
        <v>2</v>
      </c>
      <c r="F39" s="187">
        <v>7</v>
      </c>
      <c r="G39" s="188">
        <v>0</v>
      </c>
      <c r="H39" s="189">
        <v>3</v>
      </c>
      <c r="I39" s="186">
        <v>0</v>
      </c>
      <c r="J39" s="187">
        <v>0</v>
      </c>
      <c r="K39" s="187">
        <v>0</v>
      </c>
      <c r="L39" s="187">
        <v>10</v>
      </c>
      <c r="M39" s="188">
        <v>0</v>
      </c>
      <c r="N39" s="189">
        <v>3</v>
      </c>
      <c r="O39" s="141" t="s">
        <v>202</v>
      </c>
      <c r="P39" s="141">
        <v>13</v>
      </c>
      <c r="Q39" s="141">
        <v>13</v>
      </c>
    </row>
    <row r="40" spans="1:17" ht="15" customHeight="1" x14ac:dyDescent="0.2">
      <c r="A40" s="185"/>
      <c r="B40" s="233"/>
      <c r="C40" s="190">
        <v>0</v>
      </c>
      <c r="D40" s="191">
        <v>0.1</v>
      </c>
      <c r="E40" s="191">
        <v>0.2</v>
      </c>
      <c r="F40" s="191">
        <v>0.7</v>
      </c>
      <c r="G40" s="191"/>
      <c r="H40" s="192"/>
      <c r="I40" s="193">
        <v>0</v>
      </c>
      <c r="J40" s="194">
        <v>0</v>
      </c>
      <c r="K40" s="194">
        <v>0</v>
      </c>
      <c r="L40" s="194">
        <v>1</v>
      </c>
      <c r="M40" s="191"/>
      <c r="N40" s="192"/>
      <c r="O40" s="141"/>
    </row>
    <row r="41" spans="1:17" ht="12.75" customHeight="1" x14ac:dyDescent="0.2">
      <c r="A41" s="181" t="s">
        <v>48</v>
      </c>
      <c r="B41" s="231" t="s">
        <v>62</v>
      </c>
      <c r="C41" s="177">
        <v>0</v>
      </c>
      <c r="D41" s="178">
        <v>1</v>
      </c>
      <c r="E41" s="178">
        <v>1</v>
      </c>
      <c r="F41" s="178">
        <v>7</v>
      </c>
      <c r="G41" s="179">
        <v>1</v>
      </c>
      <c r="H41" s="180">
        <v>3</v>
      </c>
      <c r="I41" s="177">
        <v>0</v>
      </c>
      <c r="J41" s="178">
        <v>1</v>
      </c>
      <c r="K41" s="178">
        <v>0</v>
      </c>
      <c r="L41" s="178">
        <v>8</v>
      </c>
      <c r="M41" s="179">
        <v>1</v>
      </c>
      <c r="N41" s="180">
        <v>3</v>
      </c>
      <c r="O41" s="141" t="s">
        <v>203</v>
      </c>
      <c r="P41" s="141">
        <v>13</v>
      </c>
      <c r="Q41" s="141">
        <v>13</v>
      </c>
    </row>
    <row r="42" spans="1:17" x14ac:dyDescent="0.2">
      <c r="A42" s="201"/>
      <c r="B42" s="235"/>
      <c r="C42" s="202">
        <v>0</v>
      </c>
      <c r="D42" s="203">
        <v>0.1111111111111111</v>
      </c>
      <c r="E42" s="203">
        <v>0.1111111111111111</v>
      </c>
      <c r="F42" s="203">
        <v>0.77777777777777779</v>
      </c>
      <c r="G42" s="203"/>
      <c r="H42" s="204"/>
      <c r="I42" s="205">
        <v>0</v>
      </c>
      <c r="J42" s="206">
        <v>0.1111111111111111</v>
      </c>
      <c r="K42" s="206">
        <v>0</v>
      </c>
      <c r="L42" s="206">
        <v>0.88888888888888884</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9</v>
      </c>
      <c r="H48" s="188">
        <v>3</v>
      </c>
      <c r="P48" s="141">
        <v>13</v>
      </c>
    </row>
    <row r="49" spans="1:16" x14ac:dyDescent="0.2">
      <c r="A49" s="92"/>
      <c r="C49" s="191">
        <v>0</v>
      </c>
      <c r="D49" s="191">
        <v>0</v>
      </c>
      <c r="E49" s="191">
        <v>0</v>
      </c>
      <c r="F49" s="191">
        <v>0.1</v>
      </c>
      <c r="G49" s="191">
        <v>0.9</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3</v>
      </c>
      <c r="G54" s="210">
        <v>7</v>
      </c>
      <c r="H54" s="188">
        <v>3</v>
      </c>
      <c r="P54" s="141">
        <v>13</v>
      </c>
    </row>
    <row r="55" spans="1:16" x14ac:dyDescent="0.2">
      <c r="A55" s="92"/>
      <c r="C55" s="191">
        <v>0</v>
      </c>
      <c r="D55" s="191">
        <v>0</v>
      </c>
      <c r="E55" s="191">
        <v>0</v>
      </c>
      <c r="F55" s="191">
        <v>0.3</v>
      </c>
      <c r="G55" s="191">
        <v>0.7</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3</v>
      </c>
      <c r="P60" s="141">
        <v>13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306</v>
      </c>
      <c r="C64" s="234"/>
      <c r="D64" s="234"/>
      <c r="E64" s="234"/>
      <c r="F64" s="234"/>
      <c r="G64" s="234"/>
      <c r="H64" s="234"/>
      <c r="I64" s="234"/>
      <c r="J64" s="234"/>
      <c r="K64" s="234"/>
      <c r="L64" s="234"/>
    </row>
    <row r="65" spans="2:12" ht="23.1" customHeight="1" x14ac:dyDescent="0.2">
      <c r="B65" s="234" t="s">
        <v>307</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D658-3145-41E0-BC4E-8D058C602B39}">
  <sheetPr codeName="Sheet5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44385</v>
      </c>
      <c r="F3" s="145"/>
      <c r="G3" s="147"/>
      <c r="H3" s="147"/>
      <c r="I3" s="146" t="s">
        <v>87</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1</v>
      </c>
      <c r="D6" s="152">
        <v>0.25</v>
      </c>
      <c r="F6" s="153" t="s">
        <v>49</v>
      </c>
      <c r="J6" s="154" t="s">
        <v>193</v>
      </c>
    </row>
    <row r="7" spans="1:15" x14ac:dyDescent="0.2">
      <c r="B7" s="155" t="s">
        <v>3</v>
      </c>
      <c r="C7" s="94">
        <v>0</v>
      </c>
      <c r="D7" s="156">
        <v>0</v>
      </c>
      <c r="F7" s="157" t="s">
        <v>28</v>
      </c>
      <c r="G7" s="158"/>
      <c r="H7" s="158">
        <v>1</v>
      </c>
      <c r="I7" s="152">
        <v>0.25</v>
      </c>
    </row>
    <row r="8" spans="1:15" x14ac:dyDescent="0.2">
      <c r="B8" s="150" t="s">
        <v>5</v>
      </c>
      <c r="C8" s="151">
        <v>1</v>
      </c>
      <c r="D8" s="152">
        <v>0.25</v>
      </c>
      <c r="F8" s="159" t="s">
        <v>0</v>
      </c>
      <c r="H8" s="87">
        <v>1</v>
      </c>
      <c r="I8" s="156">
        <v>0.25</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2</v>
      </c>
      <c r="D11" s="156">
        <v>0.5</v>
      </c>
      <c r="F11" s="157" t="s">
        <v>31</v>
      </c>
      <c r="G11" s="158"/>
      <c r="H11" s="158">
        <v>0</v>
      </c>
      <c r="I11" s="152">
        <v>0</v>
      </c>
    </row>
    <row r="12" spans="1:15" x14ac:dyDescent="0.2">
      <c r="B12" s="150" t="s">
        <v>26</v>
      </c>
      <c r="C12" s="151">
        <v>1</v>
      </c>
      <c r="D12" s="152">
        <v>0.25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0</v>
      </c>
      <c r="F24" s="178">
        <v>0</v>
      </c>
      <c r="G24" s="179">
        <v>0</v>
      </c>
      <c r="H24" s="180">
        <v>3</v>
      </c>
      <c r="I24" s="177">
        <v>0</v>
      </c>
      <c r="J24" s="178">
        <v>0</v>
      </c>
      <c r="K24" s="178">
        <v>0</v>
      </c>
      <c r="L24" s="178">
        <v>1</v>
      </c>
      <c r="M24" s="179">
        <v>0</v>
      </c>
      <c r="N24" s="180">
        <v>3</v>
      </c>
      <c r="O24" s="141" t="s">
        <v>195</v>
      </c>
      <c r="P24" s="141">
        <v>4</v>
      </c>
      <c r="Q24" s="141">
        <v>4</v>
      </c>
    </row>
    <row r="25" spans="1:17" ht="18.75" customHeight="1" x14ac:dyDescent="0.2">
      <c r="A25" s="181"/>
      <c r="B25" s="231"/>
      <c r="C25" s="182">
        <v>0</v>
      </c>
      <c r="D25" s="183">
        <v>1</v>
      </c>
      <c r="E25" s="183">
        <v>0</v>
      </c>
      <c r="F25" s="183">
        <v>0</v>
      </c>
      <c r="G25" s="183"/>
      <c r="H25" s="184"/>
      <c r="I25" s="182">
        <v>0</v>
      </c>
      <c r="J25" s="183">
        <v>0</v>
      </c>
      <c r="K25" s="183">
        <v>0</v>
      </c>
      <c r="L25" s="183">
        <v>1</v>
      </c>
      <c r="M25" s="183"/>
      <c r="N25" s="184"/>
      <c r="O25" s="141"/>
    </row>
    <row r="26" spans="1:17" ht="12.75" customHeight="1" x14ac:dyDescent="0.2">
      <c r="A26" s="185" t="s">
        <v>41</v>
      </c>
      <c r="B26" s="233" t="s">
        <v>51</v>
      </c>
      <c r="C26" s="186">
        <v>0</v>
      </c>
      <c r="D26" s="187">
        <v>1</v>
      </c>
      <c r="E26" s="187">
        <v>0</v>
      </c>
      <c r="F26" s="187">
        <v>0</v>
      </c>
      <c r="G26" s="188">
        <v>0</v>
      </c>
      <c r="H26" s="189">
        <v>3</v>
      </c>
      <c r="I26" s="186">
        <v>0</v>
      </c>
      <c r="J26" s="187">
        <v>0</v>
      </c>
      <c r="K26" s="187">
        <v>0</v>
      </c>
      <c r="L26" s="187">
        <v>1</v>
      </c>
      <c r="M26" s="188">
        <v>0</v>
      </c>
      <c r="N26" s="189">
        <v>3</v>
      </c>
      <c r="O26" s="141" t="s">
        <v>196</v>
      </c>
      <c r="P26" s="141">
        <v>4</v>
      </c>
      <c r="Q26" s="141">
        <v>4</v>
      </c>
    </row>
    <row r="27" spans="1:17" ht="18" customHeight="1" x14ac:dyDescent="0.2">
      <c r="A27" s="185"/>
      <c r="B27" s="233"/>
      <c r="C27" s="190">
        <v>0</v>
      </c>
      <c r="D27" s="191">
        <v>1</v>
      </c>
      <c r="E27" s="191">
        <v>0</v>
      </c>
      <c r="F27" s="191">
        <v>0</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1</v>
      </c>
      <c r="F28" s="178">
        <v>0</v>
      </c>
      <c r="G28" s="179">
        <v>0</v>
      </c>
      <c r="H28" s="180">
        <v>3</v>
      </c>
      <c r="I28" s="177">
        <v>0</v>
      </c>
      <c r="J28" s="178">
        <v>0</v>
      </c>
      <c r="K28" s="178">
        <v>0</v>
      </c>
      <c r="L28" s="178">
        <v>1</v>
      </c>
      <c r="M28" s="179">
        <v>0</v>
      </c>
      <c r="N28" s="180">
        <v>3</v>
      </c>
      <c r="O28" s="141" t="s">
        <v>197</v>
      </c>
      <c r="P28" s="141">
        <v>4</v>
      </c>
      <c r="Q28" s="141">
        <v>4</v>
      </c>
    </row>
    <row r="29" spans="1:17" ht="15.75" customHeight="1" x14ac:dyDescent="0.2">
      <c r="A29" s="181"/>
      <c r="B29" s="231"/>
      <c r="C29" s="195">
        <v>0</v>
      </c>
      <c r="D29" s="196">
        <v>0</v>
      </c>
      <c r="E29" s="196">
        <v>1</v>
      </c>
      <c r="F29" s="196">
        <v>0</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1</v>
      </c>
      <c r="G30" s="188">
        <v>0</v>
      </c>
      <c r="H30" s="189">
        <v>3</v>
      </c>
      <c r="I30" s="186">
        <v>0</v>
      </c>
      <c r="J30" s="187">
        <v>0</v>
      </c>
      <c r="K30" s="187">
        <v>0</v>
      </c>
      <c r="L30" s="187">
        <v>1</v>
      </c>
      <c r="M30" s="188">
        <v>0</v>
      </c>
      <c r="N30" s="189">
        <v>3</v>
      </c>
      <c r="O30" s="141" t="s">
        <v>198</v>
      </c>
      <c r="P30" s="141">
        <v>4</v>
      </c>
      <c r="Q30" s="141">
        <v>4</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0</v>
      </c>
      <c r="F33" s="178">
        <v>0</v>
      </c>
      <c r="G33" s="179">
        <v>0</v>
      </c>
      <c r="H33" s="180">
        <v>3</v>
      </c>
      <c r="I33" s="177">
        <v>0</v>
      </c>
      <c r="J33" s="178">
        <v>0</v>
      </c>
      <c r="K33" s="178">
        <v>0</v>
      </c>
      <c r="L33" s="178">
        <v>1</v>
      </c>
      <c r="M33" s="179">
        <v>0</v>
      </c>
      <c r="N33" s="180">
        <v>3</v>
      </c>
      <c r="O33" s="141" t="s">
        <v>199</v>
      </c>
      <c r="P33" s="141">
        <v>4</v>
      </c>
      <c r="Q33" s="141">
        <v>4</v>
      </c>
    </row>
    <row r="34" spans="1:17" ht="14.25" customHeight="1" x14ac:dyDescent="0.2">
      <c r="A34" s="181"/>
      <c r="B34" s="231"/>
      <c r="C34" s="195">
        <v>0</v>
      </c>
      <c r="D34" s="196">
        <v>1</v>
      </c>
      <c r="E34" s="196">
        <v>0</v>
      </c>
      <c r="F34" s="196">
        <v>0</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1</v>
      </c>
      <c r="G35" s="188">
        <v>0</v>
      </c>
      <c r="H35" s="189">
        <v>3</v>
      </c>
      <c r="I35" s="186">
        <v>0</v>
      </c>
      <c r="J35" s="187">
        <v>0</v>
      </c>
      <c r="K35" s="187">
        <v>0</v>
      </c>
      <c r="L35" s="187">
        <v>1</v>
      </c>
      <c r="M35" s="188">
        <v>0</v>
      </c>
      <c r="N35" s="189">
        <v>3</v>
      </c>
      <c r="O35" s="141" t="s">
        <v>200</v>
      </c>
      <c r="P35" s="141">
        <v>4</v>
      </c>
      <c r="Q35" s="141">
        <v>4</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1</v>
      </c>
      <c r="F37" s="178">
        <v>0</v>
      </c>
      <c r="G37" s="179">
        <v>0</v>
      </c>
      <c r="H37" s="180">
        <v>3</v>
      </c>
      <c r="I37" s="177">
        <v>0</v>
      </c>
      <c r="J37" s="178">
        <v>0</v>
      </c>
      <c r="K37" s="178">
        <v>0</v>
      </c>
      <c r="L37" s="178">
        <v>1</v>
      </c>
      <c r="M37" s="179">
        <v>0</v>
      </c>
      <c r="N37" s="180">
        <v>3</v>
      </c>
      <c r="O37" s="141" t="s">
        <v>201</v>
      </c>
      <c r="P37" s="141">
        <v>4</v>
      </c>
      <c r="Q37" s="141">
        <v>4</v>
      </c>
    </row>
    <row r="38" spans="1:17" ht="14.25" customHeight="1" x14ac:dyDescent="0.2">
      <c r="A38" s="181"/>
      <c r="B38" s="231"/>
      <c r="C38" s="195">
        <v>0</v>
      </c>
      <c r="D38" s="196">
        <v>0</v>
      </c>
      <c r="E38" s="196">
        <v>1</v>
      </c>
      <c r="F38" s="196">
        <v>0</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1</v>
      </c>
      <c r="F39" s="187">
        <v>0</v>
      </c>
      <c r="G39" s="188">
        <v>0</v>
      </c>
      <c r="H39" s="189">
        <v>3</v>
      </c>
      <c r="I39" s="186">
        <v>0</v>
      </c>
      <c r="J39" s="187">
        <v>0</v>
      </c>
      <c r="K39" s="187">
        <v>0</v>
      </c>
      <c r="L39" s="187">
        <v>1</v>
      </c>
      <c r="M39" s="188">
        <v>0</v>
      </c>
      <c r="N39" s="189">
        <v>3</v>
      </c>
      <c r="O39" s="141" t="s">
        <v>202</v>
      </c>
      <c r="P39" s="141">
        <v>4</v>
      </c>
      <c r="Q39" s="141">
        <v>4</v>
      </c>
    </row>
    <row r="40" spans="1:17" ht="15" customHeight="1" x14ac:dyDescent="0.2">
      <c r="A40" s="185"/>
      <c r="B40" s="233"/>
      <c r="C40" s="190">
        <v>0</v>
      </c>
      <c r="D40" s="191">
        <v>0</v>
      </c>
      <c r="E40" s="191">
        <v>1</v>
      </c>
      <c r="F40" s="191">
        <v>0</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1</v>
      </c>
      <c r="G41" s="179">
        <v>0</v>
      </c>
      <c r="H41" s="180">
        <v>3</v>
      </c>
      <c r="I41" s="177">
        <v>0</v>
      </c>
      <c r="J41" s="178">
        <v>0</v>
      </c>
      <c r="K41" s="178">
        <v>0</v>
      </c>
      <c r="L41" s="178">
        <v>1</v>
      </c>
      <c r="M41" s="179">
        <v>0</v>
      </c>
      <c r="N41" s="180">
        <v>3</v>
      </c>
      <c r="O41" s="141" t="s">
        <v>203</v>
      </c>
      <c r="P41" s="141">
        <v>4</v>
      </c>
      <c r="Q41" s="141">
        <v>4</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1</v>
      </c>
      <c r="H48" s="188">
        <v>3</v>
      </c>
      <c r="P48" s="141">
        <v>4</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0</v>
      </c>
      <c r="H54" s="188">
        <v>3</v>
      </c>
      <c r="P54" s="141">
        <v>4</v>
      </c>
    </row>
    <row r="55" spans="1:16" x14ac:dyDescent="0.2">
      <c r="A55" s="92"/>
      <c r="C55" s="191">
        <v>0</v>
      </c>
      <c r="D55" s="191">
        <v>0</v>
      </c>
      <c r="E55" s="191">
        <v>0</v>
      </c>
      <c r="F55" s="191">
        <v>1</v>
      </c>
      <c r="G55" s="191">
        <v>0</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v>
      </c>
      <c r="F60" s="210">
        <v>0</v>
      </c>
      <c r="G60" s="210"/>
      <c r="H60" s="188">
        <v>3</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9590-2FAF-4C61-9C03-7BF8D9509C17}">
  <sheetPr codeName="Sheet6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44413</v>
      </c>
      <c r="F3" s="145"/>
      <c r="G3" s="147"/>
      <c r="H3" s="147"/>
      <c r="I3" s="146" t="s">
        <v>87</v>
      </c>
      <c r="J3" s="147"/>
      <c r="K3" s="147"/>
      <c r="L3" s="147"/>
      <c r="M3" s="148">
        <v>19</v>
      </c>
      <c r="N3" s="149"/>
      <c r="O3" s="141"/>
    </row>
    <row r="4" spans="1:15" ht="9.75" customHeight="1" x14ac:dyDescent="0.2"/>
    <row r="5" spans="1:15" ht="17.25" customHeight="1" x14ac:dyDescent="0.2">
      <c r="A5" s="92" t="s">
        <v>13</v>
      </c>
      <c r="B5" s="93" t="s">
        <v>12</v>
      </c>
    </row>
    <row r="6" spans="1:15" x14ac:dyDescent="0.2">
      <c r="B6" s="150" t="s">
        <v>2</v>
      </c>
      <c r="C6" s="151">
        <v>4</v>
      </c>
      <c r="D6" s="152">
        <v>0.21052631578947367</v>
      </c>
      <c r="F6" s="153" t="s">
        <v>49</v>
      </c>
      <c r="J6" s="154" t="s">
        <v>193</v>
      </c>
    </row>
    <row r="7" spans="1:15" x14ac:dyDescent="0.2">
      <c r="B7" s="155" t="s">
        <v>3</v>
      </c>
      <c r="C7" s="94">
        <v>10</v>
      </c>
      <c r="D7" s="156">
        <v>0.52631578947368418</v>
      </c>
      <c r="F7" s="157" t="s">
        <v>28</v>
      </c>
      <c r="G7" s="158"/>
      <c r="H7" s="158">
        <v>1</v>
      </c>
      <c r="I7" s="152">
        <v>5.2631578947368418E-2</v>
      </c>
      <c r="K7" s="87" t="s">
        <v>267</v>
      </c>
    </row>
    <row r="8" spans="1:15" x14ac:dyDescent="0.2">
      <c r="B8" s="150" t="s">
        <v>5</v>
      </c>
      <c r="C8" s="151">
        <v>4</v>
      </c>
      <c r="D8" s="152">
        <v>0.21052631578947367</v>
      </c>
      <c r="F8" s="159" t="s">
        <v>0</v>
      </c>
      <c r="H8" s="87">
        <v>0</v>
      </c>
      <c r="I8" s="156">
        <v>0</v>
      </c>
      <c r="K8" s="87" t="s">
        <v>268</v>
      </c>
    </row>
    <row r="9" spans="1:15" x14ac:dyDescent="0.2">
      <c r="B9" s="155" t="s">
        <v>6</v>
      </c>
      <c r="C9" s="94">
        <v>0</v>
      </c>
      <c r="D9" s="156">
        <v>0</v>
      </c>
      <c r="F9" s="157" t="s">
        <v>29</v>
      </c>
      <c r="G9" s="158"/>
      <c r="H9" s="158">
        <v>0</v>
      </c>
      <c r="I9" s="152">
        <v>0</v>
      </c>
      <c r="K9" s="87" t="s">
        <v>269</v>
      </c>
    </row>
    <row r="10" spans="1:15" x14ac:dyDescent="0.2">
      <c r="B10" s="150" t="s">
        <v>4</v>
      </c>
      <c r="C10" s="151">
        <v>0</v>
      </c>
      <c r="D10" s="152">
        <v>0</v>
      </c>
      <c r="F10" s="159" t="s">
        <v>30</v>
      </c>
      <c r="H10" s="87">
        <v>0</v>
      </c>
      <c r="I10" s="156">
        <v>0</v>
      </c>
    </row>
    <row r="11" spans="1:15" x14ac:dyDescent="0.2">
      <c r="B11" s="155" t="s">
        <v>23</v>
      </c>
      <c r="C11" s="94">
        <v>1</v>
      </c>
      <c r="D11" s="156">
        <v>5.2631578947368418E-2</v>
      </c>
      <c r="F11" s="157" t="s">
        <v>31</v>
      </c>
      <c r="G11" s="158"/>
      <c r="H11" s="158">
        <v>0</v>
      </c>
      <c r="I11" s="152">
        <v>0</v>
      </c>
    </row>
    <row r="12" spans="1:15" x14ac:dyDescent="0.2">
      <c r="B12" s="150" t="s">
        <v>26</v>
      </c>
      <c r="C12" s="151">
        <v>1</v>
      </c>
      <c r="D12" s="152">
        <v>5.2631578947368418E-2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3</v>
      </c>
      <c r="D17" s="160">
        <v>0.15789473684210525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19</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5</v>
      </c>
      <c r="E24" s="178">
        <v>1</v>
      </c>
      <c r="F24" s="178">
        <v>4</v>
      </c>
      <c r="G24" s="179">
        <v>2</v>
      </c>
      <c r="H24" s="180">
        <v>6</v>
      </c>
      <c r="I24" s="177">
        <v>0</v>
      </c>
      <c r="J24" s="178">
        <v>2</v>
      </c>
      <c r="K24" s="178">
        <v>0</v>
      </c>
      <c r="L24" s="178">
        <v>10</v>
      </c>
      <c r="M24" s="179">
        <v>1</v>
      </c>
      <c r="N24" s="180">
        <v>6</v>
      </c>
      <c r="O24" s="141" t="s">
        <v>195</v>
      </c>
      <c r="P24" s="141">
        <v>19</v>
      </c>
      <c r="Q24" s="141">
        <v>19</v>
      </c>
    </row>
    <row r="25" spans="1:17" ht="18.75" customHeight="1" x14ac:dyDescent="0.2">
      <c r="A25" s="181"/>
      <c r="B25" s="231"/>
      <c r="C25" s="182">
        <v>9.0909090909090912E-2</v>
      </c>
      <c r="D25" s="183">
        <v>0.45454545454545453</v>
      </c>
      <c r="E25" s="183">
        <v>9.0909090909090912E-2</v>
      </c>
      <c r="F25" s="183">
        <v>0.36363636363636365</v>
      </c>
      <c r="G25" s="183"/>
      <c r="H25" s="184"/>
      <c r="I25" s="182">
        <v>0</v>
      </c>
      <c r="J25" s="183">
        <v>0.16666666666666666</v>
      </c>
      <c r="K25" s="183">
        <v>0</v>
      </c>
      <c r="L25" s="183">
        <v>0.83333333333333337</v>
      </c>
      <c r="M25" s="183"/>
      <c r="N25" s="184"/>
      <c r="O25" s="141"/>
    </row>
    <row r="26" spans="1:17" ht="12.75" customHeight="1" x14ac:dyDescent="0.2">
      <c r="A26" s="185" t="s">
        <v>41</v>
      </c>
      <c r="B26" s="233" t="s">
        <v>51</v>
      </c>
      <c r="C26" s="186">
        <v>1</v>
      </c>
      <c r="D26" s="187">
        <v>2</v>
      </c>
      <c r="E26" s="187">
        <v>3</v>
      </c>
      <c r="F26" s="187">
        <v>4</v>
      </c>
      <c r="G26" s="188">
        <v>3</v>
      </c>
      <c r="H26" s="189">
        <v>6</v>
      </c>
      <c r="I26" s="186">
        <v>0</v>
      </c>
      <c r="J26" s="187">
        <v>2</v>
      </c>
      <c r="K26" s="187">
        <v>0</v>
      </c>
      <c r="L26" s="187">
        <v>10</v>
      </c>
      <c r="M26" s="188">
        <v>0</v>
      </c>
      <c r="N26" s="189">
        <v>7</v>
      </c>
      <c r="O26" s="141" t="s">
        <v>196</v>
      </c>
      <c r="P26" s="141">
        <v>19</v>
      </c>
      <c r="Q26" s="141">
        <v>19</v>
      </c>
    </row>
    <row r="27" spans="1:17" ht="18" customHeight="1" x14ac:dyDescent="0.2">
      <c r="A27" s="185"/>
      <c r="B27" s="233"/>
      <c r="C27" s="190">
        <v>0.1</v>
      </c>
      <c r="D27" s="191">
        <v>0.2</v>
      </c>
      <c r="E27" s="191">
        <v>0.3</v>
      </c>
      <c r="F27" s="191">
        <v>0.4</v>
      </c>
      <c r="G27" s="191"/>
      <c r="H27" s="192"/>
      <c r="I27" s="193">
        <v>0</v>
      </c>
      <c r="J27" s="194">
        <v>0.16666666666666666</v>
      </c>
      <c r="K27" s="194">
        <v>0</v>
      </c>
      <c r="L27" s="194">
        <v>0.83333333333333337</v>
      </c>
      <c r="M27" s="191"/>
      <c r="N27" s="192"/>
      <c r="O27" s="141"/>
    </row>
    <row r="28" spans="1:17" ht="12.75" customHeight="1" x14ac:dyDescent="0.2">
      <c r="A28" s="181" t="s">
        <v>42</v>
      </c>
      <c r="B28" s="231" t="s">
        <v>58</v>
      </c>
      <c r="C28" s="177">
        <v>1</v>
      </c>
      <c r="D28" s="178">
        <v>2</v>
      </c>
      <c r="E28" s="178">
        <v>1</v>
      </c>
      <c r="F28" s="178">
        <v>6</v>
      </c>
      <c r="G28" s="179">
        <v>2</v>
      </c>
      <c r="H28" s="180">
        <v>7</v>
      </c>
      <c r="I28" s="177">
        <v>0</v>
      </c>
      <c r="J28" s="178">
        <v>1</v>
      </c>
      <c r="K28" s="178">
        <v>1</v>
      </c>
      <c r="L28" s="178">
        <v>9</v>
      </c>
      <c r="M28" s="179">
        <v>1</v>
      </c>
      <c r="N28" s="180">
        <v>7</v>
      </c>
      <c r="O28" s="141" t="s">
        <v>197</v>
      </c>
      <c r="P28" s="141">
        <v>19</v>
      </c>
      <c r="Q28" s="141">
        <v>19</v>
      </c>
    </row>
    <row r="29" spans="1:17" ht="15.75" customHeight="1" x14ac:dyDescent="0.2">
      <c r="A29" s="181"/>
      <c r="B29" s="231"/>
      <c r="C29" s="195">
        <v>0.1</v>
      </c>
      <c r="D29" s="196">
        <v>0.2</v>
      </c>
      <c r="E29" s="196">
        <v>0.1</v>
      </c>
      <c r="F29" s="196">
        <v>0.6</v>
      </c>
      <c r="G29" s="196"/>
      <c r="H29" s="197"/>
      <c r="I29" s="182">
        <v>0</v>
      </c>
      <c r="J29" s="183">
        <v>9.0909090909090912E-2</v>
      </c>
      <c r="K29" s="183">
        <v>9.0909090909090912E-2</v>
      </c>
      <c r="L29" s="183">
        <v>0.81818181818181823</v>
      </c>
      <c r="M29" s="196"/>
      <c r="N29" s="197"/>
      <c r="O29" s="141"/>
    </row>
    <row r="30" spans="1:17" ht="13.5" customHeight="1" x14ac:dyDescent="0.2">
      <c r="A30" s="185" t="s">
        <v>43</v>
      </c>
      <c r="B30" s="233" t="s">
        <v>59</v>
      </c>
      <c r="C30" s="186">
        <v>1</v>
      </c>
      <c r="D30" s="187">
        <v>1</v>
      </c>
      <c r="E30" s="187">
        <v>3</v>
      </c>
      <c r="F30" s="187">
        <v>7</v>
      </c>
      <c r="G30" s="188">
        <v>1</v>
      </c>
      <c r="H30" s="189">
        <v>6</v>
      </c>
      <c r="I30" s="186">
        <v>1</v>
      </c>
      <c r="J30" s="187">
        <v>0</v>
      </c>
      <c r="K30" s="187">
        <v>0</v>
      </c>
      <c r="L30" s="187">
        <v>12</v>
      </c>
      <c r="M30" s="188">
        <v>0</v>
      </c>
      <c r="N30" s="189">
        <v>6</v>
      </c>
      <c r="O30" s="141" t="s">
        <v>198</v>
      </c>
      <c r="P30" s="141">
        <v>19</v>
      </c>
      <c r="Q30" s="141">
        <v>19</v>
      </c>
    </row>
    <row r="31" spans="1:17" ht="13.5" customHeight="1" x14ac:dyDescent="0.2">
      <c r="A31" s="185"/>
      <c r="B31" s="233"/>
      <c r="C31" s="190">
        <v>8.3333333333333329E-2</v>
      </c>
      <c r="D31" s="191">
        <v>8.3333333333333329E-2</v>
      </c>
      <c r="E31" s="191">
        <v>0.25</v>
      </c>
      <c r="F31" s="191">
        <v>0.58333333333333337</v>
      </c>
      <c r="G31" s="191"/>
      <c r="H31" s="192"/>
      <c r="I31" s="193">
        <v>7.6923076923076927E-2</v>
      </c>
      <c r="J31" s="194">
        <v>0</v>
      </c>
      <c r="K31" s="194">
        <v>0</v>
      </c>
      <c r="L31" s="194">
        <v>0.92307692307692313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3</v>
      </c>
      <c r="E33" s="178">
        <v>2</v>
      </c>
      <c r="F33" s="178">
        <v>3</v>
      </c>
      <c r="G33" s="179">
        <v>3</v>
      </c>
      <c r="H33" s="180">
        <v>6</v>
      </c>
      <c r="I33" s="177">
        <v>0</v>
      </c>
      <c r="J33" s="178">
        <v>0</v>
      </c>
      <c r="K33" s="178">
        <v>1</v>
      </c>
      <c r="L33" s="178">
        <v>12</v>
      </c>
      <c r="M33" s="179">
        <v>0</v>
      </c>
      <c r="N33" s="180">
        <v>6</v>
      </c>
      <c r="O33" s="141" t="s">
        <v>199</v>
      </c>
      <c r="P33" s="141">
        <v>19</v>
      </c>
      <c r="Q33" s="141">
        <v>19</v>
      </c>
    </row>
    <row r="34" spans="1:17" ht="14.25" customHeight="1" x14ac:dyDescent="0.2">
      <c r="A34" s="181"/>
      <c r="B34" s="231"/>
      <c r="C34" s="195">
        <v>0.2</v>
      </c>
      <c r="D34" s="196">
        <v>0.3</v>
      </c>
      <c r="E34" s="196">
        <v>0.2</v>
      </c>
      <c r="F34" s="196">
        <v>0.3</v>
      </c>
      <c r="G34" s="196"/>
      <c r="H34" s="197"/>
      <c r="I34" s="182">
        <v>0</v>
      </c>
      <c r="J34" s="183">
        <v>0</v>
      </c>
      <c r="K34" s="183">
        <v>7.6923076923076927E-2</v>
      </c>
      <c r="L34" s="183">
        <v>0.92307692307692313</v>
      </c>
      <c r="M34" s="196"/>
      <c r="N34" s="197"/>
      <c r="O34" s="141"/>
    </row>
    <row r="35" spans="1:17" ht="12.75" customHeight="1" x14ac:dyDescent="0.2">
      <c r="A35" s="185" t="s">
        <v>45</v>
      </c>
      <c r="B35" s="233" t="s">
        <v>52</v>
      </c>
      <c r="C35" s="186">
        <v>1</v>
      </c>
      <c r="D35" s="187">
        <v>3</v>
      </c>
      <c r="E35" s="187">
        <v>0</v>
      </c>
      <c r="F35" s="187">
        <v>8</v>
      </c>
      <c r="G35" s="188">
        <v>1</v>
      </c>
      <c r="H35" s="189">
        <v>6</v>
      </c>
      <c r="I35" s="186">
        <v>0</v>
      </c>
      <c r="J35" s="187">
        <v>0</v>
      </c>
      <c r="K35" s="187">
        <v>0</v>
      </c>
      <c r="L35" s="187">
        <v>13</v>
      </c>
      <c r="M35" s="188">
        <v>0</v>
      </c>
      <c r="N35" s="189">
        <v>6</v>
      </c>
      <c r="O35" s="141" t="s">
        <v>200</v>
      </c>
      <c r="P35" s="141">
        <v>19</v>
      </c>
      <c r="Q35" s="141">
        <v>19</v>
      </c>
    </row>
    <row r="36" spans="1:17" ht="15.75" customHeight="1" x14ac:dyDescent="0.2">
      <c r="A36" s="185"/>
      <c r="B36" s="233"/>
      <c r="C36" s="190">
        <v>8.3333333333333329E-2</v>
      </c>
      <c r="D36" s="191">
        <v>0.25</v>
      </c>
      <c r="E36" s="191">
        <v>0</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1</v>
      </c>
      <c r="D37" s="178">
        <v>4</v>
      </c>
      <c r="E37" s="178">
        <v>0</v>
      </c>
      <c r="F37" s="178">
        <v>6</v>
      </c>
      <c r="G37" s="179">
        <v>2</v>
      </c>
      <c r="H37" s="180">
        <v>6</v>
      </c>
      <c r="I37" s="177">
        <v>0</v>
      </c>
      <c r="J37" s="178">
        <v>1</v>
      </c>
      <c r="K37" s="178">
        <v>0</v>
      </c>
      <c r="L37" s="178">
        <v>10</v>
      </c>
      <c r="M37" s="179">
        <v>1</v>
      </c>
      <c r="N37" s="180">
        <v>7</v>
      </c>
      <c r="O37" s="141" t="s">
        <v>201</v>
      </c>
      <c r="P37" s="141">
        <v>19</v>
      </c>
      <c r="Q37" s="141">
        <v>19</v>
      </c>
    </row>
    <row r="38" spans="1:17" ht="14.25" customHeight="1" x14ac:dyDescent="0.2">
      <c r="A38" s="181"/>
      <c r="B38" s="231"/>
      <c r="C38" s="195">
        <v>9.0909090909090912E-2</v>
      </c>
      <c r="D38" s="196">
        <v>0.36363636363636365</v>
      </c>
      <c r="E38" s="196">
        <v>0</v>
      </c>
      <c r="F38" s="196">
        <v>0.54545454545454541</v>
      </c>
      <c r="G38" s="196"/>
      <c r="H38" s="197"/>
      <c r="I38" s="182">
        <v>0</v>
      </c>
      <c r="J38" s="183">
        <v>9.0909090909090912E-2</v>
      </c>
      <c r="K38" s="183">
        <v>0</v>
      </c>
      <c r="L38" s="183">
        <v>0.90909090909090906</v>
      </c>
      <c r="M38" s="196"/>
      <c r="N38" s="197"/>
      <c r="O38" s="141"/>
    </row>
    <row r="39" spans="1:17" ht="12.75" customHeight="1" x14ac:dyDescent="0.2">
      <c r="A39" s="185" t="s">
        <v>47</v>
      </c>
      <c r="B39" s="233" t="s">
        <v>61</v>
      </c>
      <c r="C39" s="186">
        <v>0</v>
      </c>
      <c r="D39" s="187">
        <v>5</v>
      </c>
      <c r="E39" s="187">
        <v>1</v>
      </c>
      <c r="F39" s="187">
        <v>5</v>
      </c>
      <c r="G39" s="188">
        <v>2</v>
      </c>
      <c r="H39" s="189">
        <v>6</v>
      </c>
      <c r="I39" s="186">
        <v>0</v>
      </c>
      <c r="J39" s="187">
        <v>1</v>
      </c>
      <c r="K39" s="187">
        <v>1</v>
      </c>
      <c r="L39" s="187">
        <v>10</v>
      </c>
      <c r="M39" s="188">
        <v>1</v>
      </c>
      <c r="N39" s="189">
        <v>6</v>
      </c>
      <c r="O39" s="141" t="s">
        <v>202</v>
      </c>
      <c r="P39" s="141">
        <v>19</v>
      </c>
      <c r="Q39" s="141">
        <v>19</v>
      </c>
    </row>
    <row r="40" spans="1:17" ht="15" customHeight="1" x14ac:dyDescent="0.2">
      <c r="A40" s="185"/>
      <c r="B40" s="233"/>
      <c r="C40" s="190">
        <v>0</v>
      </c>
      <c r="D40" s="191">
        <v>0.45454545454545453</v>
      </c>
      <c r="E40" s="191">
        <v>9.0909090909090912E-2</v>
      </c>
      <c r="F40" s="191">
        <v>0.45454545454545453</v>
      </c>
      <c r="G40" s="191"/>
      <c r="H40" s="192"/>
      <c r="I40" s="193">
        <v>0</v>
      </c>
      <c r="J40" s="194">
        <v>8.3333333333333329E-2</v>
      </c>
      <c r="K40" s="194">
        <v>8.3333333333333329E-2</v>
      </c>
      <c r="L40" s="194">
        <v>0.83333333333333337</v>
      </c>
      <c r="M40" s="191"/>
      <c r="N40" s="192"/>
      <c r="O40" s="141"/>
    </row>
    <row r="41" spans="1:17" ht="12.75" customHeight="1" x14ac:dyDescent="0.2">
      <c r="A41" s="181" t="s">
        <v>48</v>
      </c>
      <c r="B41" s="231" t="s">
        <v>62</v>
      </c>
      <c r="C41" s="177">
        <v>1</v>
      </c>
      <c r="D41" s="178">
        <v>7</v>
      </c>
      <c r="E41" s="178">
        <v>2</v>
      </c>
      <c r="F41" s="178">
        <v>3</v>
      </c>
      <c r="G41" s="179">
        <v>0</v>
      </c>
      <c r="H41" s="180">
        <v>6</v>
      </c>
      <c r="I41" s="177">
        <v>0</v>
      </c>
      <c r="J41" s="178">
        <v>0</v>
      </c>
      <c r="K41" s="178">
        <v>1</v>
      </c>
      <c r="L41" s="178">
        <v>12</v>
      </c>
      <c r="M41" s="179">
        <v>0</v>
      </c>
      <c r="N41" s="180">
        <v>6</v>
      </c>
      <c r="O41" s="141" t="s">
        <v>203</v>
      </c>
      <c r="P41" s="141">
        <v>19</v>
      </c>
      <c r="Q41" s="141">
        <v>19</v>
      </c>
    </row>
    <row r="42" spans="1:17" x14ac:dyDescent="0.2">
      <c r="A42" s="201"/>
      <c r="B42" s="235"/>
      <c r="C42" s="202">
        <v>7.6923076923076927E-2</v>
      </c>
      <c r="D42" s="203">
        <v>0.53846153846153844</v>
      </c>
      <c r="E42" s="203">
        <v>0.15384615384615385</v>
      </c>
      <c r="F42" s="203">
        <v>0.23076923076923078</v>
      </c>
      <c r="G42" s="203"/>
      <c r="H42" s="204"/>
      <c r="I42" s="205">
        <v>0</v>
      </c>
      <c r="J42" s="206">
        <v>0</v>
      </c>
      <c r="K42" s="206">
        <v>7.6923076923076927E-2</v>
      </c>
      <c r="L42" s="206">
        <v>0.92307692307692313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2</v>
      </c>
      <c r="D48" s="210">
        <v>0</v>
      </c>
      <c r="E48" s="210">
        <v>0</v>
      </c>
      <c r="F48" s="210">
        <v>0</v>
      </c>
      <c r="G48" s="210">
        <v>11</v>
      </c>
      <c r="H48" s="188">
        <v>6</v>
      </c>
      <c r="P48" s="141">
        <v>19</v>
      </c>
    </row>
    <row r="49" spans="1:16" x14ac:dyDescent="0.2">
      <c r="A49" s="92"/>
      <c r="C49" s="191">
        <v>0.15384615384615385</v>
      </c>
      <c r="D49" s="191">
        <v>0</v>
      </c>
      <c r="E49" s="191">
        <v>0</v>
      </c>
      <c r="F49" s="191">
        <v>0</v>
      </c>
      <c r="G49" s="191">
        <v>0.84615384615384615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5</v>
      </c>
      <c r="G54" s="210">
        <v>8</v>
      </c>
      <c r="H54" s="188">
        <v>6</v>
      </c>
      <c r="P54" s="141">
        <v>19</v>
      </c>
    </row>
    <row r="55" spans="1:16" x14ac:dyDescent="0.2">
      <c r="A55" s="92"/>
      <c r="C55" s="191">
        <v>0</v>
      </c>
      <c r="D55" s="191">
        <v>0</v>
      </c>
      <c r="E55" s="191">
        <v>0</v>
      </c>
      <c r="F55" s="191">
        <v>0.38461538461538464</v>
      </c>
      <c r="G55" s="191">
        <v>0.61538461538461542</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13</v>
      </c>
      <c r="F60" s="210">
        <v>0</v>
      </c>
      <c r="G60" s="210"/>
      <c r="H60" s="188">
        <v>6</v>
      </c>
      <c r="P60" s="141">
        <v>19</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270</v>
      </c>
      <c r="C64" s="234"/>
      <c r="D64" s="234"/>
      <c r="E64" s="234"/>
      <c r="F64" s="234"/>
      <c r="G64" s="234"/>
      <c r="H64" s="234"/>
      <c r="I64" s="234"/>
      <c r="J64" s="234"/>
      <c r="K64" s="234"/>
      <c r="L64" s="234"/>
    </row>
    <row r="65" spans="2:12" ht="23.1" customHeight="1" x14ac:dyDescent="0.2">
      <c r="B65" s="234" t="s">
        <v>271</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1FDC5-F13B-4C30-8E77-673DB9CB2B37}">
  <sheetPr codeName="Sheet7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44448</v>
      </c>
      <c r="F3" s="145"/>
      <c r="G3" s="147"/>
      <c r="H3" s="147"/>
      <c r="I3" s="146" t="s">
        <v>87</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3</v>
      </c>
      <c r="D6" s="152">
        <v>0.375</v>
      </c>
      <c r="F6" s="153" t="s">
        <v>49</v>
      </c>
      <c r="J6" s="154" t="s">
        <v>193</v>
      </c>
    </row>
    <row r="7" spans="1:15" x14ac:dyDescent="0.2">
      <c r="B7" s="155" t="s">
        <v>3</v>
      </c>
      <c r="C7" s="94">
        <v>5</v>
      </c>
      <c r="D7" s="156">
        <v>0.625</v>
      </c>
      <c r="F7" s="157" t="s">
        <v>28</v>
      </c>
      <c r="G7" s="158"/>
      <c r="H7" s="158">
        <v>0</v>
      </c>
      <c r="I7" s="152">
        <v>0</v>
      </c>
    </row>
    <row r="8" spans="1:15" x14ac:dyDescent="0.2">
      <c r="B8" s="150" t="s">
        <v>5</v>
      </c>
      <c r="C8" s="151">
        <v>2</v>
      </c>
      <c r="D8" s="152">
        <v>0.25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0.125</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0</v>
      </c>
      <c r="F24" s="178">
        <v>5</v>
      </c>
      <c r="G24" s="179">
        <v>1</v>
      </c>
      <c r="H24" s="180">
        <v>2</v>
      </c>
      <c r="I24" s="177">
        <v>0</v>
      </c>
      <c r="J24" s="178">
        <v>0</v>
      </c>
      <c r="K24" s="178">
        <v>0</v>
      </c>
      <c r="L24" s="178">
        <v>4</v>
      </c>
      <c r="M24" s="179">
        <v>1</v>
      </c>
      <c r="N24" s="180">
        <v>3</v>
      </c>
      <c r="O24" s="141" t="s">
        <v>195</v>
      </c>
      <c r="P24" s="141">
        <v>8</v>
      </c>
      <c r="Q24" s="141">
        <v>8</v>
      </c>
    </row>
    <row r="25" spans="1:17" ht="18.75" customHeight="1" x14ac:dyDescent="0.2">
      <c r="A25" s="181"/>
      <c r="B25" s="231"/>
      <c r="C25" s="182">
        <v>0</v>
      </c>
      <c r="D25" s="183">
        <v>0</v>
      </c>
      <c r="E25" s="183">
        <v>0</v>
      </c>
      <c r="F25" s="183">
        <v>1</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2</v>
      </c>
      <c r="F26" s="187">
        <v>1</v>
      </c>
      <c r="G26" s="188">
        <v>1</v>
      </c>
      <c r="H26" s="189">
        <v>4</v>
      </c>
      <c r="I26" s="186">
        <v>0</v>
      </c>
      <c r="J26" s="187">
        <v>0</v>
      </c>
      <c r="K26" s="187">
        <v>0</v>
      </c>
      <c r="L26" s="187">
        <v>5</v>
      </c>
      <c r="M26" s="188">
        <v>0</v>
      </c>
      <c r="N26" s="189">
        <v>3</v>
      </c>
      <c r="O26" s="141" t="s">
        <v>196</v>
      </c>
      <c r="P26" s="141">
        <v>8</v>
      </c>
      <c r="Q26" s="141">
        <v>8</v>
      </c>
    </row>
    <row r="27" spans="1:17" ht="18" customHeight="1" x14ac:dyDescent="0.2">
      <c r="A27" s="185"/>
      <c r="B27" s="233"/>
      <c r="C27" s="190">
        <v>0</v>
      </c>
      <c r="D27" s="191">
        <v>0</v>
      </c>
      <c r="E27" s="191">
        <v>0.66666666666666663</v>
      </c>
      <c r="F27" s="191">
        <v>0.33333333333333331</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2</v>
      </c>
      <c r="F28" s="178">
        <v>3</v>
      </c>
      <c r="G28" s="179">
        <v>1</v>
      </c>
      <c r="H28" s="180">
        <v>2</v>
      </c>
      <c r="I28" s="177">
        <v>0</v>
      </c>
      <c r="J28" s="178">
        <v>0</v>
      </c>
      <c r="K28" s="178">
        <v>0</v>
      </c>
      <c r="L28" s="178">
        <v>5</v>
      </c>
      <c r="M28" s="179">
        <v>0</v>
      </c>
      <c r="N28" s="180">
        <v>3</v>
      </c>
      <c r="O28" s="141" t="s">
        <v>197</v>
      </c>
      <c r="P28" s="141">
        <v>8</v>
      </c>
      <c r="Q28" s="141">
        <v>8</v>
      </c>
    </row>
    <row r="29" spans="1:17" ht="15.75" customHeight="1" x14ac:dyDescent="0.2">
      <c r="A29" s="181"/>
      <c r="B29" s="231"/>
      <c r="C29" s="195">
        <v>0</v>
      </c>
      <c r="D29" s="196">
        <v>0</v>
      </c>
      <c r="E29" s="196">
        <v>0.4</v>
      </c>
      <c r="F29" s="196">
        <v>0.6</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0</v>
      </c>
      <c r="F30" s="187">
        <v>4</v>
      </c>
      <c r="G30" s="188">
        <v>1</v>
      </c>
      <c r="H30" s="189">
        <v>2</v>
      </c>
      <c r="I30" s="186">
        <v>0</v>
      </c>
      <c r="J30" s="187">
        <v>0</v>
      </c>
      <c r="K30" s="187">
        <v>1</v>
      </c>
      <c r="L30" s="187">
        <v>4</v>
      </c>
      <c r="M30" s="188">
        <v>0</v>
      </c>
      <c r="N30" s="189">
        <v>3</v>
      </c>
      <c r="O30" s="141" t="s">
        <v>198</v>
      </c>
      <c r="P30" s="141">
        <v>8</v>
      </c>
      <c r="Q30" s="141">
        <v>8</v>
      </c>
    </row>
    <row r="31" spans="1:17" ht="13.5" customHeight="1" x14ac:dyDescent="0.2">
      <c r="A31" s="185"/>
      <c r="B31" s="233"/>
      <c r="C31" s="190">
        <v>0</v>
      </c>
      <c r="D31" s="191">
        <v>0.2</v>
      </c>
      <c r="E31" s="191">
        <v>0</v>
      </c>
      <c r="F31" s="191">
        <v>0.8</v>
      </c>
      <c r="G31" s="191"/>
      <c r="H31" s="192"/>
      <c r="I31" s="193">
        <v>0</v>
      </c>
      <c r="J31" s="194">
        <v>0</v>
      </c>
      <c r="K31" s="194">
        <v>0.2</v>
      </c>
      <c r="L31" s="194">
        <v>0.8</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2</v>
      </c>
      <c r="F33" s="178">
        <v>3</v>
      </c>
      <c r="G33" s="179">
        <v>1</v>
      </c>
      <c r="H33" s="180">
        <v>2</v>
      </c>
      <c r="I33" s="177">
        <v>0</v>
      </c>
      <c r="J33" s="178">
        <v>0</v>
      </c>
      <c r="K33" s="178">
        <v>0</v>
      </c>
      <c r="L33" s="178">
        <v>5</v>
      </c>
      <c r="M33" s="179">
        <v>0</v>
      </c>
      <c r="N33" s="180">
        <v>3</v>
      </c>
      <c r="O33" s="141" t="s">
        <v>199</v>
      </c>
      <c r="P33" s="141">
        <v>8</v>
      </c>
      <c r="Q33" s="141">
        <v>8</v>
      </c>
    </row>
    <row r="34" spans="1:17" ht="14.25" customHeight="1" x14ac:dyDescent="0.2">
      <c r="A34" s="181"/>
      <c r="B34" s="231"/>
      <c r="C34" s="195">
        <v>0</v>
      </c>
      <c r="D34" s="196">
        <v>0</v>
      </c>
      <c r="E34" s="196">
        <v>0.4</v>
      </c>
      <c r="F34" s="196">
        <v>0.6</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1</v>
      </c>
      <c r="F35" s="187">
        <v>2</v>
      </c>
      <c r="G35" s="188">
        <v>2</v>
      </c>
      <c r="H35" s="189">
        <v>2</v>
      </c>
      <c r="I35" s="186">
        <v>0</v>
      </c>
      <c r="J35" s="187">
        <v>0</v>
      </c>
      <c r="K35" s="187">
        <v>0</v>
      </c>
      <c r="L35" s="187">
        <v>3</v>
      </c>
      <c r="M35" s="188">
        <v>2</v>
      </c>
      <c r="N35" s="189">
        <v>3</v>
      </c>
      <c r="O35" s="141" t="s">
        <v>200</v>
      </c>
      <c r="P35" s="141">
        <v>8</v>
      </c>
      <c r="Q35" s="141">
        <v>8</v>
      </c>
    </row>
    <row r="36" spans="1:17" ht="15.75" customHeight="1" x14ac:dyDescent="0.2">
      <c r="A36" s="185"/>
      <c r="B36" s="233"/>
      <c r="C36" s="190">
        <v>0</v>
      </c>
      <c r="D36" s="191">
        <v>0.25</v>
      </c>
      <c r="E36" s="191">
        <v>0.25</v>
      </c>
      <c r="F36" s="191">
        <v>0.5</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2</v>
      </c>
      <c r="F37" s="178">
        <v>3</v>
      </c>
      <c r="G37" s="179">
        <v>1</v>
      </c>
      <c r="H37" s="180">
        <v>2</v>
      </c>
      <c r="I37" s="177">
        <v>0</v>
      </c>
      <c r="J37" s="178">
        <v>0</v>
      </c>
      <c r="K37" s="178">
        <v>0</v>
      </c>
      <c r="L37" s="178">
        <v>4</v>
      </c>
      <c r="M37" s="179">
        <v>1</v>
      </c>
      <c r="N37" s="180">
        <v>3</v>
      </c>
      <c r="O37" s="141" t="s">
        <v>201</v>
      </c>
      <c r="P37" s="141">
        <v>8</v>
      </c>
      <c r="Q37" s="141">
        <v>8</v>
      </c>
    </row>
    <row r="38" spans="1:17" ht="14.25" customHeight="1" x14ac:dyDescent="0.2">
      <c r="A38" s="181"/>
      <c r="B38" s="231"/>
      <c r="C38" s="195">
        <v>0</v>
      </c>
      <c r="D38" s="196">
        <v>0</v>
      </c>
      <c r="E38" s="196">
        <v>0.4</v>
      </c>
      <c r="F38" s="196">
        <v>0.6</v>
      </c>
      <c r="G38" s="196"/>
      <c r="H38" s="197"/>
      <c r="I38" s="182">
        <v>0</v>
      </c>
      <c r="J38" s="183">
        <v>0</v>
      </c>
      <c r="K38" s="183">
        <v>0</v>
      </c>
      <c r="L38" s="183">
        <v>1</v>
      </c>
      <c r="M38" s="196"/>
      <c r="N38" s="197"/>
      <c r="O38" s="141"/>
    </row>
    <row r="39" spans="1:17" ht="12.75" customHeight="1" x14ac:dyDescent="0.2">
      <c r="A39" s="185" t="s">
        <v>47</v>
      </c>
      <c r="B39" s="233" t="s">
        <v>61</v>
      </c>
      <c r="C39" s="186">
        <v>1</v>
      </c>
      <c r="D39" s="187">
        <v>0</v>
      </c>
      <c r="E39" s="187">
        <v>0</v>
      </c>
      <c r="F39" s="187">
        <v>3</v>
      </c>
      <c r="G39" s="188">
        <v>2</v>
      </c>
      <c r="H39" s="189">
        <v>2</v>
      </c>
      <c r="I39" s="186">
        <v>0</v>
      </c>
      <c r="J39" s="187">
        <v>0</v>
      </c>
      <c r="K39" s="187">
        <v>0</v>
      </c>
      <c r="L39" s="187">
        <v>4</v>
      </c>
      <c r="M39" s="188">
        <v>1</v>
      </c>
      <c r="N39" s="189">
        <v>3</v>
      </c>
      <c r="O39" s="141" t="s">
        <v>202</v>
      </c>
      <c r="P39" s="141">
        <v>8</v>
      </c>
      <c r="Q39" s="141">
        <v>8</v>
      </c>
    </row>
    <row r="40" spans="1:17" ht="15" customHeight="1" x14ac:dyDescent="0.2">
      <c r="A40" s="185"/>
      <c r="B40" s="233"/>
      <c r="C40" s="190">
        <v>0.25</v>
      </c>
      <c r="D40" s="191">
        <v>0</v>
      </c>
      <c r="E40" s="191">
        <v>0</v>
      </c>
      <c r="F40" s="191">
        <v>0.75</v>
      </c>
      <c r="G40" s="191"/>
      <c r="H40" s="192"/>
      <c r="I40" s="193">
        <v>0</v>
      </c>
      <c r="J40" s="194">
        <v>0</v>
      </c>
      <c r="K40" s="194">
        <v>0</v>
      </c>
      <c r="L40" s="194">
        <v>1</v>
      </c>
      <c r="M40" s="191"/>
      <c r="N40" s="192"/>
      <c r="O40" s="141"/>
    </row>
    <row r="41" spans="1:17" ht="12.75" customHeight="1" x14ac:dyDescent="0.2">
      <c r="A41" s="181" t="s">
        <v>48</v>
      </c>
      <c r="B41" s="231" t="s">
        <v>62</v>
      </c>
      <c r="C41" s="177">
        <v>1</v>
      </c>
      <c r="D41" s="178">
        <v>2</v>
      </c>
      <c r="E41" s="178">
        <v>1</v>
      </c>
      <c r="F41" s="178">
        <v>2</v>
      </c>
      <c r="G41" s="179">
        <v>0</v>
      </c>
      <c r="H41" s="180">
        <v>2</v>
      </c>
      <c r="I41" s="177">
        <v>0</v>
      </c>
      <c r="J41" s="178">
        <v>0</v>
      </c>
      <c r="K41" s="178">
        <v>0</v>
      </c>
      <c r="L41" s="178">
        <v>5</v>
      </c>
      <c r="M41" s="179">
        <v>0</v>
      </c>
      <c r="N41" s="180">
        <v>3</v>
      </c>
      <c r="O41" s="141" t="s">
        <v>203</v>
      </c>
      <c r="P41" s="141">
        <v>8</v>
      </c>
      <c r="Q41" s="141">
        <v>8</v>
      </c>
    </row>
    <row r="42" spans="1:17" x14ac:dyDescent="0.2">
      <c r="A42" s="201"/>
      <c r="B42" s="235"/>
      <c r="C42" s="202">
        <v>0.16666666666666666</v>
      </c>
      <c r="D42" s="203">
        <v>0.33333333333333331</v>
      </c>
      <c r="E42" s="203">
        <v>0.16666666666666666</v>
      </c>
      <c r="F42" s="203">
        <v>0.33333333333333331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2</v>
      </c>
      <c r="H48" s="188">
        <v>3</v>
      </c>
      <c r="P48" s="141">
        <v>8</v>
      </c>
    </row>
    <row r="49" spans="1:16" x14ac:dyDescent="0.2">
      <c r="A49" s="92"/>
      <c r="C49" s="191">
        <v>0</v>
      </c>
      <c r="D49" s="191">
        <v>0</v>
      </c>
      <c r="E49" s="191">
        <v>0</v>
      </c>
      <c r="F49" s="191">
        <v>0.6</v>
      </c>
      <c r="G49" s="191">
        <v>0.4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4</v>
      </c>
      <c r="G54" s="210">
        <v>1</v>
      </c>
      <c r="H54" s="188">
        <v>2</v>
      </c>
      <c r="P54" s="141">
        <v>8</v>
      </c>
    </row>
    <row r="55" spans="1:16" x14ac:dyDescent="0.2">
      <c r="A55" s="92"/>
      <c r="C55" s="191">
        <v>0</v>
      </c>
      <c r="D55" s="191">
        <v>0</v>
      </c>
      <c r="E55" s="191">
        <v>0.16666666666666666</v>
      </c>
      <c r="F55" s="191">
        <v>0.66666666666666663</v>
      </c>
      <c r="G55" s="191">
        <v>0.16666666666666666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6</v>
      </c>
      <c r="F60" s="210">
        <v>0</v>
      </c>
      <c r="G60" s="210"/>
      <c r="H60" s="188">
        <v>2</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228</v>
      </c>
      <c r="C64" s="234"/>
      <c r="D64" s="234"/>
      <c r="E64" s="234"/>
      <c r="F64" s="234"/>
      <c r="G64" s="234"/>
      <c r="H64" s="234"/>
      <c r="I64" s="234"/>
      <c r="J64" s="234"/>
      <c r="K64" s="234"/>
      <c r="L64" s="234"/>
    </row>
    <row r="65" spans="2:6" ht="48.95"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BB02-958D-40B9-BCA9-BF5A7C637356}">
  <sheetPr codeName="Sheet78"/>
  <dimension ref="A1:Q137"/>
  <sheetViews>
    <sheetView showGridLines="0" showZeros="0" workbookViewId="0">
      <selection activeCell="U31" sqref="U31"/>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219</v>
      </c>
      <c r="C3" s="144"/>
      <c r="D3" s="145"/>
      <c r="E3" s="146">
        <v>44476</v>
      </c>
      <c r="F3" s="145"/>
      <c r="G3" s="147"/>
      <c r="H3" s="147"/>
      <c r="I3" s="146" t="s">
        <v>87</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7</v>
      </c>
      <c r="D7" s="156">
        <v>0.63636363636363635</v>
      </c>
      <c r="F7" s="157" t="s">
        <v>28</v>
      </c>
      <c r="G7" s="158"/>
      <c r="H7" s="158">
        <v>0</v>
      </c>
      <c r="I7" s="152">
        <v>0</v>
      </c>
      <c r="K7" s="87" t="s">
        <v>220</v>
      </c>
    </row>
    <row r="8" spans="1:15" x14ac:dyDescent="0.2">
      <c r="B8" s="150" t="s">
        <v>5</v>
      </c>
      <c r="C8" s="151">
        <v>0</v>
      </c>
      <c r="D8" s="152">
        <v>0</v>
      </c>
      <c r="F8" s="159" t="s">
        <v>0</v>
      </c>
      <c r="H8" s="87">
        <v>0</v>
      </c>
      <c r="I8" s="156">
        <v>0</v>
      </c>
    </row>
    <row r="9" spans="1:15" x14ac:dyDescent="0.2">
      <c r="B9" s="155" t="s">
        <v>6</v>
      </c>
      <c r="C9" s="94">
        <v>2</v>
      </c>
      <c r="D9" s="156">
        <v>0.18181818181818182</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9.0909090909090912E-2</v>
      </c>
      <c r="F11" s="157" t="s">
        <v>31</v>
      </c>
      <c r="G11" s="158"/>
      <c r="H11" s="158">
        <v>0</v>
      </c>
      <c r="I11" s="152">
        <v>0</v>
      </c>
    </row>
    <row r="12" spans="1:15" x14ac:dyDescent="0.2">
      <c r="B12" s="150" t="s">
        <v>26</v>
      </c>
      <c r="C12" s="151">
        <v>1</v>
      </c>
      <c r="D12" s="152">
        <v>9.0909090909090912E-2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4</v>
      </c>
      <c r="E24" s="178">
        <v>0</v>
      </c>
      <c r="F24" s="178">
        <v>2</v>
      </c>
      <c r="G24" s="179">
        <v>1</v>
      </c>
      <c r="H24" s="180">
        <v>4</v>
      </c>
      <c r="I24" s="177">
        <v>0</v>
      </c>
      <c r="J24" s="178">
        <v>0</v>
      </c>
      <c r="K24" s="178">
        <v>1</v>
      </c>
      <c r="L24" s="178">
        <v>5</v>
      </c>
      <c r="M24" s="179">
        <v>1</v>
      </c>
      <c r="N24" s="180">
        <v>4</v>
      </c>
      <c r="O24" s="141" t="s">
        <v>195</v>
      </c>
      <c r="P24" s="141">
        <v>11</v>
      </c>
      <c r="Q24" s="141">
        <v>11</v>
      </c>
    </row>
    <row r="25" spans="1:17" ht="18.75" customHeight="1" x14ac:dyDescent="0.2">
      <c r="A25" s="181"/>
      <c r="B25" s="231"/>
      <c r="C25" s="182">
        <v>0</v>
      </c>
      <c r="D25" s="183">
        <v>0.66666666666666663</v>
      </c>
      <c r="E25" s="183">
        <v>0</v>
      </c>
      <c r="F25" s="183">
        <v>0.33333333333333331</v>
      </c>
      <c r="G25" s="183"/>
      <c r="H25" s="184"/>
      <c r="I25" s="182">
        <v>0</v>
      </c>
      <c r="J25" s="183">
        <v>0</v>
      </c>
      <c r="K25" s="183">
        <v>0.16666666666666666</v>
      </c>
      <c r="L25" s="183">
        <v>0.83333333333333337</v>
      </c>
      <c r="M25" s="183"/>
      <c r="N25" s="184"/>
      <c r="O25" s="141"/>
    </row>
    <row r="26" spans="1:17" ht="12.75" customHeight="1" x14ac:dyDescent="0.2">
      <c r="A26" s="185" t="s">
        <v>41</v>
      </c>
      <c r="B26" s="233" t="s">
        <v>51</v>
      </c>
      <c r="C26" s="186">
        <v>0</v>
      </c>
      <c r="D26" s="187">
        <v>4</v>
      </c>
      <c r="E26" s="187">
        <v>0</v>
      </c>
      <c r="F26" s="187">
        <v>2</v>
      </c>
      <c r="G26" s="188">
        <v>1</v>
      </c>
      <c r="H26" s="189">
        <v>4</v>
      </c>
      <c r="I26" s="186">
        <v>0</v>
      </c>
      <c r="J26" s="187">
        <v>0</v>
      </c>
      <c r="K26" s="187">
        <v>1</v>
      </c>
      <c r="L26" s="187">
        <v>5</v>
      </c>
      <c r="M26" s="188">
        <v>1</v>
      </c>
      <c r="N26" s="189">
        <v>4</v>
      </c>
      <c r="O26" s="141" t="s">
        <v>196</v>
      </c>
      <c r="P26" s="141">
        <v>11</v>
      </c>
      <c r="Q26" s="141">
        <v>11</v>
      </c>
    </row>
    <row r="27" spans="1:17" ht="18" customHeight="1" x14ac:dyDescent="0.2">
      <c r="A27" s="185"/>
      <c r="B27" s="233"/>
      <c r="C27" s="190">
        <v>0</v>
      </c>
      <c r="D27" s="191">
        <v>0.66666666666666663</v>
      </c>
      <c r="E27" s="191">
        <v>0</v>
      </c>
      <c r="F27" s="191">
        <v>0.33333333333333331</v>
      </c>
      <c r="G27" s="191"/>
      <c r="H27" s="192"/>
      <c r="I27" s="193">
        <v>0</v>
      </c>
      <c r="J27" s="194">
        <v>0</v>
      </c>
      <c r="K27" s="194">
        <v>0.16666666666666666</v>
      </c>
      <c r="L27" s="194">
        <v>0.83333333333333337</v>
      </c>
      <c r="M27" s="191"/>
      <c r="N27" s="192"/>
      <c r="O27" s="141"/>
    </row>
    <row r="28" spans="1:17" ht="12.75" customHeight="1" x14ac:dyDescent="0.2">
      <c r="A28" s="181" t="s">
        <v>42</v>
      </c>
      <c r="B28" s="231" t="s">
        <v>58</v>
      </c>
      <c r="C28" s="177">
        <v>0</v>
      </c>
      <c r="D28" s="178">
        <v>2</v>
      </c>
      <c r="E28" s="178">
        <v>1</v>
      </c>
      <c r="F28" s="178">
        <v>3</v>
      </c>
      <c r="G28" s="179">
        <v>0</v>
      </c>
      <c r="H28" s="180">
        <v>5</v>
      </c>
      <c r="I28" s="177">
        <v>0</v>
      </c>
      <c r="J28" s="178">
        <v>0</v>
      </c>
      <c r="K28" s="178">
        <v>0</v>
      </c>
      <c r="L28" s="178">
        <v>6</v>
      </c>
      <c r="M28" s="179">
        <v>0</v>
      </c>
      <c r="N28" s="180">
        <v>5</v>
      </c>
      <c r="O28" s="141" t="s">
        <v>197</v>
      </c>
      <c r="P28" s="141">
        <v>11</v>
      </c>
      <c r="Q28" s="141">
        <v>11</v>
      </c>
    </row>
    <row r="29" spans="1:17" ht="15.75" customHeight="1" x14ac:dyDescent="0.2">
      <c r="A29" s="181"/>
      <c r="B29" s="231"/>
      <c r="C29" s="195">
        <v>0</v>
      </c>
      <c r="D29" s="196">
        <v>0.33333333333333331</v>
      </c>
      <c r="E29" s="196">
        <v>0.16666666666666666</v>
      </c>
      <c r="F29" s="196">
        <v>0.5</v>
      </c>
      <c r="G29" s="196"/>
      <c r="H29" s="197"/>
      <c r="I29" s="182">
        <v>0</v>
      </c>
      <c r="J29" s="183">
        <v>0</v>
      </c>
      <c r="K29" s="183">
        <v>0</v>
      </c>
      <c r="L29" s="183">
        <v>1</v>
      </c>
      <c r="M29" s="196"/>
      <c r="N29" s="197"/>
      <c r="O29" s="141"/>
    </row>
    <row r="30" spans="1:17" ht="13.5" customHeight="1" x14ac:dyDescent="0.2">
      <c r="A30" s="185" t="s">
        <v>43</v>
      </c>
      <c r="B30" s="233" t="s">
        <v>59</v>
      </c>
      <c r="C30" s="186">
        <v>0</v>
      </c>
      <c r="D30" s="187">
        <v>3</v>
      </c>
      <c r="E30" s="187">
        <v>0</v>
      </c>
      <c r="F30" s="187">
        <v>4</v>
      </c>
      <c r="G30" s="188">
        <v>0</v>
      </c>
      <c r="H30" s="189">
        <v>4</v>
      </c>
      <c r="I30" s="186">
        <v>0</v>
      </c>
      <c r="J30" s="187">
        <v>0</v>
      </c>
      <c r="K30" s="187">
        <v>1</v>
      </c>
      <c r="L30" s="187">
        <v>6</v>
      </c>
      <c r="M30" s="188">
        <v>0</v>
      </c>
      <c r="N30" s="189">
        <v>4</v>
      </c>
      <c r="O30" s="141" t="s">
        <v>198</v>
      </c>
      <c r="P30" s="141">
        <v>11</v>
      </c>
      <c r="Q30" s="141">
        <v>11</v>
      </c>
    </row>
    <row r="31" spans="1:17" ht="13.5" customHeight="1" x14ac:dyDescent="0.2">
      <c r="A31" s="185"/>
      <c r="B31" s="233"/>
      <c r="C31" s="190">
        <v>0</v>
      </c>
      <c r="D31" s="191">
        <v>0.42857142857142855</v>
      </c>
      <c r="E31" s="191">
        <v>0</v>
      </c>
      <c r="F31" s="191">
        <v>0.5714285714285714</v>
      </c>
      <c r="G31" s="191"/>
      <c r="H31" s="192"/>
      <c r="I31" s="193">
        <v>0</v>
      </c>
      <c r="J31" s="194">
        <v>0</v>
      </c>
      <c r="K31" s="194">
        <v>0.14285714285714285</v>
      </c>
      <c r="L31" s="194">
        <v>0.8571428571428571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1</v>
      </c>
      <c r="F33" s="178">
        <v>4</v>
      </c>
      <c r="G33" s="179">
        <v>0</v>
      </c>
      <c r="H33" s="180">
        <v>5</v>
      </c>
      <c r="I33" s="177">
        <v>0</v>
      </c>
      <c r="J33" s="178">
        <v>0</v>
      </c>
      <c r="K33" s="178">
        <v>0</v>
      </c>
      <c r="L33" s="178">
        <v>6</v>
      </c>
      <c r="M33" s="179">
        <v>0</v>
      </c>
      <c r="N33" s="180">
        <v>5</v>
      </c>
      <c r="O33" s="141" t="s">
        <v>199</v>
      </c>
      <c r="P33" s="141">
        <v>11</v>
      </c>
      <c r="Q33" s="141">
        <v>11</v>
      </c>
    </row>
    <row r="34" spans="1:17" ht="14.25" customHeight="1" x14ac:dyDescent="0.2">
      <c r="A34" s="181"/>
      <c r="B34" s="231"/>
      <c r="C34" s="195">
        <v>0</v>
      </c>
      <c r="D34" s="196">
        <v>0.16666666666666666</v>
      </c>
      <c r="E34" s="196">
        <v>0.16666666666666666</v>
      </c>
      <c r="F34" s="196">
        <v>0.66666666666666663</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1</v>
      </c>
      <c r="F35" s="187">
        <v>5</v>
      </c>
      <c r="G35" s="188">
        <v>0</v>
      </c>
      <c r="H35" s="189">
        <v>4</v>
      </c>
      <c r="I35" s="186">
        <v>0</v>
      </c>
      <c r="J35" s="187">
        <v>0</v>
      </c>
      <c r="K35" s="187">
        <v>1</v>
      </c>
      <c r="L35" s="187">
        <v>6</v>
      </c>
      <c r="M35" s="188">
        <v>0</v>
      </c>
      <c r="N35" s="189">
        <v>4</v>
      </c>
      <c r="O35" s="141" t="s">
        <v>200</v>
      </c>
      <c r="P35" s="141">
        <v>11</v>
      </c>
      <c r="Q35" s="141">
        <v>11</v>
      </c>
    </row>
    <row r="36" spans="1:17" ht="15.75" customHeight="1" x14ac:dyDescent="0.2">
      <c r="A36" s="185"/>
      <c r="B36" s="233"/>
      <c r="C36" s="190">
        <v>0</v>
      </c>
      <c r="D36" s="191">
        <v>0.14285714285714285</v>
      </c>
      <c r="E36" s="191">
        <v>0.14285714285714285</v>
      </c>
      <c r="F36" s="191">
        <v>0.7142857142857143</v>
      </c>
      <c r="G36" s="191"/>
      <c r="H36" s="192"/>
      <c r="I36" s="193">
        <v>0</v>
      </c>
      <c r="J36" s="194">
        <v>0</v>
      </c>
      <c r="K36" s="194">
        <v>0.14285714285714285</v>
      </c>
      <c r="L36" s="194">
        <v>0.8571428571428571</v>
      </c>
      <c r="M36" s="191"/>
      <c r="N36" s="192"/>
      <c r="O36" s="141"/>
    </row>
    <row r="37" spans="1:17" ht="12.75" customHeight="1" x14ac:dyDescent="0.2">
      <c r="A37" s="181" t="s">
        <v>46</v>
      </c>
      <c r="B37" s="231" t="s">
        <v>53</v>
      </c>
      <c r="C37" s="177">
        <v>0</v>
      </c>
      <c r="D37" s="178">
        <v>2</v>
      </c>
      <c r="E37" s="178">
        <v>1</v>
      </c>
      <c r="F37" s="178">
        <v>2</v>
      </c>
      <c r="G37" s="179">
        <v>1</v>
      </c>
      <c r="H37" s="180">
        <v>5</v>
      </c>
      <c r="I37" s="177">
        <v>1</v>
      </c>
      <c r="J37" s="178">
        <v>0</v>
      </c>
      <c r="K37" s="178">
        <v>0</v>
      </c>
      <c r="L37" s="178">
        <v>4</v>
      </c>
      <c r="M37" s="179">
        <v>1</v>
      </c>
      <c r="N37" s="180">
        <v>5</v>
      </c>
      <c r="O37" s="141" t="s">
        <v>201</v>
      </c>
      <c r="P37" s="141">
        <v>11</v>
      </c>
      <c r="Q37" s="141">
        <v>11</v>
      </c>
    </row>
    <row r="38" spans="1:17" ht="14.25" customHeight="1" x14ac:dyDescent="0.2">
      <c r="A38" s="181"/>
      <c r="B38" s="231"/>
      <c r="C38" s="195">
        <v>0</v>
      </c>
      <c r="D38" s="196">
        <v>0.4</v>
      </c>
      <c r="E38" s="196">
        <v>0.2</v>
      </c>
      <c r="F38" s="196">
        <v>0.4</v>
      </c>
      <c r="G38" s="196"/>
      <c r="H38" s="197"/>
      <c r="I38" s="182">
        <v>0.2</v>
      </c>
      <c r="J38" s="183">
        <v>0</v>
      </c>
      <c r="K38" s="183">
        <v>0</v>
      </c>
      <c r="L38" s="183">
        <v>0.8</v>
      </c>
      <c r="M38" s="196"/>
      <c r="N38" s="197"/>
      <c r="O38" s="141"/>
    </row>
    <row r="39" spans="1:17" ht="12.75" customHeight="1" x14ac:dyDescent="0.2">
      <c r="A39" s="185" t="s">
        <v>47</v>
      </c>
      <c r="B39" s="233" t="s">
        <v>61</v>
      </c>
      <c r="C39" s="186">
        <v>0</v>
      </c>
      <c r="D39" s="187">
        <v>2</v>
      </c>
      <c r="E39" s="187">
        <v>2</v>
      </c>
      <c r="F39" s="187">
        <v>3</v>
      </c>
      <c r="G39" s="188">
        <v>0</v>
      </c>
      <c r="H39" s="189">
        <v>4</v>
      </c>
      <c r="I39" s="186">
        <v>0</v>
      </c>
      <c r="J39" s="187">
        <v>0</v>
      </c>
      <c r="K39" s="187">
        <v>1</v>
      </c>
      <c r="L39" s="187">
        <v>6</v>
      </c>
      <c r="M39" s="188">
        <v>0</v>
      </c>
      <c r="N39" s="189">
        <v>4</v>
      </c>
      <c r="O39" s="141" t="s">
        <v>202</v>
      </c>
      <c r="P39" s="141">
        <v>11</v>
      </c>
      <c r="Q39" s="141">
        <v>11</v>
      </c>
    </row>
    <row r="40" spans="1:17" ht="15" customHeight="1" x14ac:dyDescent="0.2">
      <c r="A40" s="185"/>
      <c r="B40" s="233"/>
      <c r="C40" s="190">
        <v>0</v>
      </c>
      <c r="D40" s="191">
        <v>0.2857142857142857</v>
      </c>
      <c r="E40" s="191">
        <v>0.2857142857142857</v>
      </c>
      <c r="F40" s="191">
        <v>0.42857142857142855</v>
      </c>
      <c r="G40" s="191"/>
      <c r="H40" s="192"/>
      <c r="I40" s="193">
        <v>0</v>
      </c>
      <c r="J40" s="194">
        <v>0</v>
      </c>
      <c r="K40" s="194">
        <v>0.14285714285714285</v>
      </c>
      <c r="L40" s="194">
        <v>0.8571428571428571</v>
      </c>
      <c r="M40" s="191"/>
      <c r="N40" s="192"/>
      <c r="O40" s="141"/>
    </row>
    <row r="41" spans="1:17" ht="12.75" customHeight="1" x14ac:dyDescent="0.2">
      <c r="A41" s="181" t="s">
        <v>48</v>
      </c>
      <c r="B41" s="231" t="s">
        <v>62</v>
      </c>
      <c r="C41" s="177">
        <v>1</v>
      </c>
      <c r="D41" s="178">
        <v>4</v>
      </c>
      <c r="E41" s="178">
        <v>2</v>
      </c>
      <c r="F41" s="178">
        <v>0</v>
      </c>
      <c r="G41" s="179">
        <v>0</v>
      </c>
      <c r="H41" s="180">
        <v>4</v>
      </c>
      <c r="I41" s="177">
        <v>0</v>
      </c>
      <c r="J41" s="178">
        <v>0</v>
      </c>
      <c r="K41" s="178">
        <v>1</v>
      </c>
      <c r="L41" s="178">
        <v>6</v>
      </c>
      <c r="M41" s="179">
        <v>0</v>
      </c>
      <c r="N41" s="180">
        <v>4</v>
      </c>
      <c r="O41" s="141" t="s">
        <v>203</v>
      </c>
      <c r="P41" s="141">
        <v>11</v>
      </c>
      <c r="Q41" s="141">
        <v>11</v>
      </c>
    </row>
    <row r="42" spans="1:17" x14ac:dyDescent="0.2">
      <c r="A42" s="201"/>
      <c r="B42" s="235"/>
      <c r="C42" s="202">
        <v>0.14285714285714285</v>
      </c>
      <c r="D42" s="203">
        <v>0.5714285714285714</v>
      </c>
      <c r="E42" s="203">
        <v>0.2857142857142857</v>
      </c>
      <c r="F42" s="203">
        <v>0</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7</v>
      </c>
      <c r="H48" s="188">
        <v>4</v>
      </c>
      <c r="P48" s="141">
        <v>11</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5</v>
      </c>
      <c r="H54" s="188">
        <v>4</v>
      </c>
      <c r="P54" s="141">
        <v>11</v>
      </c>
    </row>
    <row r="55" spans="1:16" x14ac:dyDescent="0.2">
      <c r="A55" s="92"/>
      <c r="C55" s="191">
        <v>0</v>
      </c>
      <c r="D55" s="191">
        <v>0</v>
      </c>
      <c r="E55" s="191">
        <v>0</v>
      </c>
      <c r="F55" s="191">
        <v>0.2857142857142857</v>
      </c>
      <c r="G55" s="191">
        <v>0.7142857142857143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4</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221</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0444-4E76-4763-9B7C-7206F8D76FF3}">
  <sheetPr codeName="Sheet7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229</v>
      </c>
      <c r="C3" s="144"/>
      <c r="D3" s="145"/>
      <c r="E3" s="146">
        <v>44448</v>
      </c>
      <c r="F3" s="145"/>
      <c r="G3" s="147"/>
      <c r="H3" s="147"/>
      <c r="I3" s="146" t="s">
        <v>164</v>
      </c>
      <c r="J3" s="147"/>
      <c r="K3" s="147"/>
      <c r="L3" s="147"/>
      <c r="M3" s="148">
        <v>10</v>
      </c>
      <c r="N3" s="149"/>
      <c r="O3" s="141"/>
    </row>
    <row r="4" spans="1:15" ht="9.75" customHeight="1" x14ac:dyDescent="0.2"/>
    <row r="5" spans="1:15" ht="17.25" customHeight="1" x14ac:dyDescent="0.2">
      <c r="A5" s="92" t="s">
        <v>13</v>
      </c>
      <c r="B5" s="93" t="s">
        <v>12</v>
      </c>
    </row>
    <row r="6" spans="1:15" x14ac:dyDescent="0.2">
      <c r="B6" s="150" t="s">
        <v>2</v>
      </c>
      <c r="C6" s="151">
        <v>3</v>
      </c>
      <c r="D6" s="152">
        <v>0.3</v>
      </c>
      <c r="F6" s="153" t="s">
        <v>49</v>
      </c>
      <c r="J6" s="154" t="s">
        <v>193</v>
      </c>
    </row>
    <row r="7" spans="1:15" x14ac:dyDescent="0.2">
      <c r="B7" s="155" t="s">
        <v>3</v>
      </c>
      <c r="C7" s="94">
        <v>1</v>
      </c>
      <c r="D7" s="156">
        <v>0.1</v>
      </c>
      <c r="F7" s="157" t="s">
        <v>28</v>
      </c>
      <c r="G7" s="158"/>
      <c r="H7" s="158">
        <v>0</v>
      </c>
      <c r="I7" s="152">
        <v>0</v>
      </c>
      <c r="K7" s="87" t="s">
        <v>230</v>
      </c>
    </row>
    <row r="8" spans="1:15" x14ac:dyDescent="0.2">
      <c r="B8" s="150" t="s">
        <v>5</v>
      </c>
      <c r="C8" s="151">
        <v>1</v>
      </c>
      <c r="D8" s="152">
        <v>0.1</v>
      </c>
      <c r="F8" s="159" t="s">
        <v>0</v>
      </c>
      <c r="H8" s="87">
        <v>1</v>
      </c>
      <c r="I8" s="156">
        <v>0.1</v>
      </c>
      <c r="K8" s="87" t="s">
        <v>231</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0.1</v>
      </c>
      <c r="F11" s="157" t="s">
        <v>31</v>
      </c>
      <c r="G11" s="158"/>
      <c r="H11" s="158">
        <v>0</v>
      </c>
      <c r="I11" s="152">
        <v>0</v>
      </c>
    </row>
    <row r="12" spans="1:15" x14ac:dyDescent="0.2">
      <c r="B12" s="150" t="s">
        <v>26</v>
      </c>
      <c r="C12" s="151">
        <v>1</v>
      </c>
      <c r="D12" s="152">
        <v>0.1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1</v>
      </c>
      <c r="D15" s="156">
        <v>0.1</v>
      </c>
    </row>
    <row r="16" spans="1:15" x14ac:dyDescent="0.2">
      <c r="B16" s="150" t="s">
        <v>25</v>
      </c>
      <c r="C16" s="151">
        <v>0</v>
      </c>
      <c r="D16" s="152">
        <v>0</v>
      </c>
      <c r="F16" s="155"/>
    </row>
    <row r="17" spans="1:17" x14ac:dyDescent="0.2">
      <c r="B17" s="155" t="s">
        <v>7</v>
      </c>
      <c r="C17" s="94">
        <v>2</v>
      </c>
      <c r="D17" s="160">
        <v>0.2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1</v>
      </c>
      <c r="F24" s="178">
        <v>5</v>
      </c>
      <c r="G24" s="179">
        <v>0</v>
      </c>
      <c r="H24" s="180">
        <v>2</v>
      </c>
      <c r="I24" s="177">
        <v>0</v>
      </c>
      <c r="J24" s="178">
        <v>0</v>
      </c>
      <c r="K24" s="178">
        <v>0</v>
      </c>
      <c r="L24" s="178">
        <v>8</v>
      </c>
      <c r="M24" s="179">
        <v>0</v>
      </c>
      <c r="N24" s="180">
        <v>2</v>
      </c>
      <c r="O24" s="141" t="s">
        <v>195</v>
      </c>
      <c r="P24" s="141">
        <v>10</v>
      </c>
      <c r="Q24" s="141">
        <v>10</v>
      </c>
    </row>
    <row r="25" spans="1:17" ht="18.75" customHeight="1" x14ac:dyDescent="0.2">
      <c r="A25" s="181"/>
      <c r="B25" s="231"/>
      <c r="C25" s="182">
        <v>0.125</v>
      </c>
      <c r="D25" s="183">
        <v>0.125</v>
      </c>
      <c r="E25" s="183">
        <v>0.125</v>
      </c>
      <c r="F25" s="183">
        <v>0.625</v>
      </c>
      <c r="G25" s="183"/>
      <c r="H25" s="184"/>
      <c r="I25" s="182">
        <v>0</v>
      </c>
      <c r="J25" s="183">
        <v>0</v>
      </c>
      <c r="K25" s="183">
        <v>0</v>
      </c>
      <c r="L25" s="183">
        <v>1</v>
      </c>
      <c r="M25" s="183"/>
      <c r="N25" s="184"/>
      <c r="O25" s="141"/>
    </row>
    <row r="26" spans="1:17" ht="12.75" customHeight="1" x14ac:dyDescent="0.2">
      <c r="A26" s="185" t="s">
        <v>41</v>
      </c>
      <c r="B26" s="233" t="s">
        <v>51</v>
      </c>
      <c r="C26" s="186">
        <v>2</v>
      </c>
      <c r="D26" s="187">
        <v>0</v>
      </c>
      <c r="E26" s="187">
        <v>1</v>
      </c>
      <c r="F26" s="187">
        <v>5</v>
      </c>
      <c r="G26" s="188">
        <v>0</v>
      </c>
      <c r="H26" s="189">
        <v>2</v>
      </c>
      <c r="I26" s="186">
        <v>0</v>
      </c>
      <c r="J26" s="187">
        <v>0</v>
      </c>
      <c r="K26" s="187">
        <v>0</v>
      </c>
      <c r="L26" s="187">
        <v>8</v>
      </c>
      <c r="M26" s="188">
        <v>0</v>
      </c>
      <c r="N26" s="189">
        <v>2</v>
      </c>
      <c r="O26" s="141" t="s">
        <v>196</v>
      </c>
      <c r="P26" s="141">
        <v>10</v>
      </c>
      <c r="Q26" s="141">
        <v>10</v>
      </c>
    </row>
    <row r="27" spans="1:17" ht="18" customHeight="1" x14ac:dyDescent="0.2">
      <c r="A27" s="185"/>
      <c r="B27" s="233"/>
      <c r="C27" s="190">
        <v>0.25</v>
      </c>
      <c r="D27" s="191">
        <v>0</v>
      </c>
      <c r="E27" s="191">
        <v>0.125</v>
      </c>
      <c r="F27" s="191">
        <v>0.625</v>
      </c>
      <c r="G27" s="191"/>
      <c r="H27" s="192"/>
      <c r="I27" s="193">
        <v>0</v>
      </c>
      <c r="J27" s="194">
        <v>0</v>
      </c>
      <c r="K27" s="194">
        <v>0</v>
      </c>
      <c r="L27" s="194">
        <v>1</v>
      </c>
      <c r="M27" s="191"/>
      <c r="N27" s="192"/>
      <c r="O27" s="141"/>
    </row>
    <row r="28" spans="1:17" ht="12.75" customHeight="1" x14ac:dyDescent="0.2">
      <c r="A28" s="181" t="s">
        <v>42</v>
      </c>
      <c r="B28" s="231" t="s">
        <v>58</v>
      </c>
      <c r="C28" s="177">
        <v>2</v>
      </c>
      <c r="D28" s="178">
        <v>0</v>
      </c>
      <c r="E28" s="178">
        <v>0</v>
      </c>
      <c r="F28" s="178">
        <v>3</v>
      </c>
      <c r="G28" s="179">
        <v>3</v>
      </c>
      <c r="H28" s="180">
        <v>2</v>
      </c>
      <c r="I28" s="177">
        <v>1</v>
      </c>
      <c r="J28" s="178">
        <v>0</v>
      </c>
      <c r="K28" s="178">
        <v>0</v>
      </c>
      <c r="L28" s="178">
        <v>5</v>
      </c>
      <c r="M28" s="179">
        <v>2</v>
      </c>
      <c r="N28" s="180">
        <v>2</v>
      </c>
      <c r="O28" s="141" t="s">
        <v>197</v>
      </c>
      <c r="P28" s="141">
        <v>10</v>
      </c>
      <c r="Q28" s="141">
        <v>10</v>
      </c>
    </row>
    <row r="29" spans="1:17" ht="15.75" customHeight="1" x14ac:dyDescent="0.2">
      <c r="A29" s="181"/>
      <c r="B29" s="231"/>
      <c r="C29" s="195">
        <v>0.4</v>
      </c>
      <c r="D29" s="196">
        <v>0</v>
      </c>
      <c r="E29" s="196">
        <v>0</v>
      </c>
      <c r="F29" s="196">
        <v>0.6</v>
      </c>
      <c r="G29" s="196"/>
      <c r="H29" s="197"/>
      <c r="I29" s="182">
        <v>0.16666666666666666</v>
      </c>
      <c r="J29" s="183">
        <v>0</v>
      </c>
      <c r="K29" s="183">
        <v>0</v>
      </c>
      <c r="L29" s="183">
        <v>0.83333333333333337</v>
      </c>
      <c r="M29" s="196"/>
      <c r="N29" s="197"/>
      <c r="O29" s="141"/>
    </row>
    <row r="30" spans="1:17" ht="13.5" customHeight="1" x14ac:dyDescent="0.2">
      <c r="A30" s="185" t="s">
        <v>43</v>
      </c>
      <c r="B30" s="233" t="s">
        <v>59</v>
      </c>
      <c r="C30" s="186">
        <v>1</v>
      </c>
      <c r="D30" s="187">
        <v>0</v>
      </c>
      <c r="E30" s="187">
        <v>1</v>
      </c>
      <c r="F30" s="187">
        <v>4</v>
      </c>
      <c r="G30" s="188">
        <v>1</v>
      </c>
      <c r="H30" s="189">
        <v>3</v>
      </c>
      <c r="I30" s="186">
        <v>1</v>
      </c>
      <c r="J30" s="187">
        <v>0</v>
      </c>
      <c r="K30" s="187">
        <v>0</v>
      </c>
      <c r="L30" s="187">
        <v>6</v>
      </c>
      <c r="M30" s="188">
        <v>1</v>
      </c>
      <c r="N30" s="189">
        <v>2</v>
      </c>
      <c r="O30" s="141" t="s">
        <v>198</v>
      </c>
      <c r="P30" s="141">
        <v>10</v>
      </c>
      <c r="Q30" s="141">
        <v>10</v>
      </c>
    </row>
    <row r="31" spans="1:17" ht="13.5" customHeight="1" x14ac:dyDescent="0.2">
      <c r="A31" s="185"/>
      <c r="B31" s="233"/>
      <c r="C31" s="190">
        <v>0.16666666666666666</v>
      </c>
      <c r="D31" s="191">
        <v>0</v>
      </c>
      <c r="E31" s="191">
        <v>0.16666666666666666</v>
      </c>
      <c r="F31" s="191">
        <v>0.66666666666666663</v>
      </c>
      <c r="G31" s="191"/>
      <c r="H31" s="192"/>
      <c r="I31" s="193">
        <v>0.14285714285714285</v>
      </c>
      <c r="J31" s="194">
        <v>0</v>
      </c>
      <c r="K31" s="194">
        <v>0</v>
      </c>
      <c r="L31" s="194">
        <v>0.8571428571428571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2</v>
      </c>
      <c r="E33" s="178">
        <v>0</v>
      </c>
      <c r="F33" s="178">
        <v>2</v>
      </c>
      <c r="G33" s="179">
        <v>3</v>
      </c>
      <c r="H33" s="180">
        <v>2</v>
      </c>
      <c r="I33" s="177">
        <v>1</v>
      </c>
      <c r="J33" s="178">
        <v>0</v>
      </c>
      <c r="K33" s="178">
        <v>0</v>
      </c>
      <c r="L33" s="178">
        <v>4</v>
      </c>
      <c r="M33" s="179">
        <v>3</v>
      </c>
      <c r="N33" s="180">
        <v>2</v>
      </c>
      <c r="O33" s="141" t="s">
        <v>199</v>
      </c>
      <c r="P33" s="141">
        <v>10</v>
      </c>
      <c r="Q33" s="141">
        <v>10</v>
      </c>
    </row>
    <row r="34" spans="1:17" ht="14.25" customHeight="1" x14ac:dyDescent="0.2">
      <c r="A34" s="181"/>
      <c r="B34" s="231"/>
      <c r="C34" s="195">
        <v>0.2</v>
      </c>
      <c r="D34" s="196">
        <v>0.4</v>
      </c>
      <c r="E34" s="196">
        <v>0</v>
      </c>
      <c r="F34" s="196">
        <v>0.4</v>
      </c>
      <c r="G34" s="196"/>
      <c r="H34" s="197"/>
      <c r="I34" s="182">
        <v>0.2</v>
      </c>
      <c r="J34" s="183">
        <v>0</v>
      </c>
      <c r="K34" s="183">
        <v>0</v>
      </c>
      <c r="L34" s="183">
        <v>0.8</v>
      </c>
      <c r="M34" s="196"/>
      <c r="N34" s="197"/>
      <c r="O34" s="141"/>
    </row>
    <row r="35" spans="1:17" ht="12.75" customHeight="1" x14ac:dyDescent="0.2">
      <c r="A35" s="185" t="s">
        <v>45</v>
      </c>
      <c r="B35" s="233" t="s">
        <v>52</v>
      </c>
      <c r="C35" s="186">
        <v>3</v>
      </c>
      <c r="D35" s="187">
        <v>0</v>
      </c>
      <c r="E35" s="187">
        <v>0</v>
      </c>
      <c r="F35" s="187">
        <v>3</v>
      </c>
      <c r="G35" s="188">
        <v>2</v>
      </c>
      <c r="H35" s="189">
        <v>2</v>
      </c>
      <c r="I35" s="186">
        <v>1</v>
      </c>
      <c r="J35" s="187">
        <v>0</v>
      </c>
      <c r="K35" s="187">
        <v>0</v>
      </c>
      <c r="L35" s="187">
        <v>5</v>
      </c>
      <c r="M35" s="188">
        <v>2</v>
      </c>
      <c r="N35" s="189">
        <v>2</v>
      </c>
      <c r="O35" s="141" t="s">
        <v>200</v>
      </c>
      <c r="P35" s="141">
        <v>10</v>
      </c>
      <c r="Q35" s="141">
        <v>10</v>
      </c>
    </row>
    <row r="36" spans="1:17" ht="15.75" customHeight="1" x14ac:dyDescent="0.2">
      <c r="A36" s="185"/>
      <c r="B36" s="233"/>
      <c r="C36" s="190">
        <v>0.5</v>
      </c>
      <c r="D36" s="191">
        <v>0</v>
      </c>
      <c r="E36" s="191">
        <v>0</v>
      </c>
      <c r="F36" s="191">
        <v>0.5</v>
      </c>
      <c r="G36" s="191"/>
      <c r="H36" s="192"/>
      <c r="I36" s="193">
        <v>0.16666666666666666</v>
      </c>
      <c r="J36" s="194">
        <v>0</v>
      </c>
      <c r="K36" s="194">
        <v>0</v>
      </c>
      <c r="L36" s="194">
        <v>0.83333333333333337</v>
      </c>
      <c r="M36" s="191"/>
      <c r="N36" s="192"/>
      <c r="O36" s="141"/>
    </row>
    <row r="37" spans="1:17" ht="12.75" customHeight="1" x14ac:dyDescent="0.2">
      <c r="A37" s="181" t="s">
        <v>46</v>
      </c>
      <c r="B37" s="231" t="s">
        <v>53</v>
      </c>
      <c r="C37" s="177">
        <v>2</v>
      </c>
      <c r="D37" s="178">
        <v>0</v>
      </c>
      <c r="E37" s="178">
        <v>2</v>
      </c>
      <c r="F37" s="178">
        <v>4</v>
      </c>
      <c r="G37" s="179">
        <v>0</v>
      </c>
      <c r="H37" s="180">
        <v>2</v>
      </c>
      <c r="I37" s="177">
        <v>0</v>
      </c>
      <c r="J37" s="178">
        <v>0</v>
      </c>
      <c r="K37" s="178">
        <v>0</v>
      </c>
      <c r="L37" s="178">
        <v>8</v>
      </c>
      <c r="M37" s="179">
        <v>0</v>
      </c>
      <c r="N37" s="180">
        <v>2</v>
      </c>
      <c r="O37" s="141" t="s">
        <v>201</v>
      </c>
      <c r="P37" s="141">
        <v>10</v>
      </c>
      <c r="Q37" s="141">
        <v>10</v>
      </c>
    </row>
    <row r="38" spans="1:17" ht="14.25" customHeight="1" x14ac:dyDescent="0.2">
      <c r="A38" s="181"/>
      <c r="B38" s="231"/>
      <c r="C38" s="195">
        <v>0.25</v>
      </c>
      <c r="D38" s="196">
        <v>0</v>
      </c>
      <c r="E38" s="196">
        <v>0.25</v>
      </c>
      <c r="F38" s="196">
        <v>0.5</v>
      </c>
      <c r="G38" s="196"/>
      <c r="H38" s="197"/>
      <c r="I38" s="182">
        <v>0</v>
      </c>
      <c r="J38" s="183">
        <v>0</v>
      </c>
      <c r="K38" s="183">
        <v>0</v>
      </c>
      <c r="L38" s="183">
        <v>1</v>
      </c>
      <c r="M38" s="196"/>
      <c r="N38" s="197"/>
      <c r="O38" s="141"/>
    </row>
    <row r="39" spans="1:17" ht="12.75" customHeight="1" x14ac:dyDescent="0.2">
      <c r="A39" s="185" t="s">
        <v>47</v>
      </c>
      <c r="B39" s="233" t="s">
        <v>61</v>
      </c>
      <c r="C39" s="186">
        <v>1</v>
      </c>
      <c r="D39" s="187">
        <v>1</v>
      </c>
      <c r="E39" s="187">
        <v>1</v>
      </c>
      <c r="F39" s="187">
        <v>4</v>
      </c>
      <c r="G39" s="188">
        <v>1</v>
      </c>
      <c r="H39" s="189">
        <v>2</v>
      </c>
      <c r="I39" s="186">
        <v>1</v>
      </c>
      <c r="J39" s="187">
        <v>0</v>
      </c>
      <c r="K39" s="187">
        <v>0</v>
      </c>
      <c r="L39" s="187">
        <v>6</v>
      </c>
      <c r="M39" s="188">
        <v>1</v>
      </c>
      <c r="N39" s="189">
        <v>2</v>
      </c>
      <c r="O39" s="141" t="s">
        <v>202</v>
      </c>
      <c r="P39" s="141">
        <v>10</v>
      </c>
      <c r="Q39" s="141">
        <v>10</v>
      </c>
    </row>
    <row r="40" spans="1:17" ht="15" customHeight="1" x14ac:dyDescent="0.2">
      <c r="A40" s="185"/>
      <c r="B40" s="233"/>
      <c r="C40" s="190">
        <v>0.14285714285714285</v>
      </c>
      <c r="D40" s="191">
        <v>0.14285714285714285</v>
      </c>
      <c r="E40" s="191">
        <v>0.14285714285714285</v>
      </c>
      <c r="F40" s="191">
        <v>0.5714285714285714</v>
      </c>
      <c r="G40" s="191"/>
      <c r="H40" s="192"/>
      <c r="I40" s="193">
        <v>0.14285714285714285</v>
      </c>
      <c r="J40" s="194">
        <v>0</v>
      </c>
      <c r="K40" s="194">
        <v>0</v>
      </c>
      <c r="L40" s="194">
        <v>0.8571428571428571</v>
      </c>
      <c r="M40" s="191"/>
      <c r="N40" s="192"/>
      <c r="O40" s="141"/>
    </row>
    <row r="41" spans="1:17" ht="12.75" customHeight="1" x14ac:dyDescent="0.2">
      <c r="A41" s="181" t="s">
        <v>48</v>
      </c>
      <c r="B41" s="231" t="s">
        <v>62</v>
      </c>
      <c r="C41" s="177">
        <v>0</v>
      </c>
      <c r="D41" s="178">
        <v>0</v>
      </c>
      <c r="E41" s="178">
        <v>2</v>
      </c>
      <c r="F41" s="178">
        <v>5</v>
      </c>
      <c r="G41" s="179">
        <v>1</v>
      </c>
      <c r="H41" s="180">
        <v>2</v>
      </c>
      <c r="I41" s="177">
        <v>0</v>
      </c>
      <c r="J41" s="178">
        <v>0</v>
      </c>
      <c r="K41" s="178">
        <v>0</v>
      </c>
      <c r="L41" s="178">
        <v>7</v>
      </c>
      <c r="M41" s="179">
        <v>1</v>
      </c>
      <c r="N41" s="180">
        <v>2</v>
      </c>
      <c r="O41" s="141" t="s">
        <v>203</v>
      </c>
      <c r="P41" s="141">
        <v>10</v>
      </c>
      <c r="Q41" s="141">
        <v>10</v>
      </c>
    </row>
    <row r="42" spans="1:17" x14ac:dyDescent="0.2">
      <c r="A42" s="201"/>
      <c r="B42" s="235"/>
      <c r="C42" s="202">
        <v>0</v>
      </c>
      <c r="D42" s="203">
        <v>0</v>
      </c>
      <c r="E42" s="203">
        <v>0.2857142857142857</v>
      </c>
      <c r="F42" s="203">
        <v>0.7142857142857143</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6</v>
      </c>
      <c r="H48" s="188">
        <v>2</v>
      </c>
      <c r="P48" s="141">
        <v>10</v>
      </c>
    </row>
    <row r="49" spans="1:16" x14ac:dyDescent="0.2">
      <c r="A49" s="92"/>
      <c r="C49" s="191">
        <v>0</v>
      </c>
      <c r="D49" s="191">
        <v>0</v>
      </c>
      <c r="E49" s="191">
        <v>0</v>
      </c>
      <c r="F49" s="191">
        <v>0.25</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4</v>
      </c>
      <c r="G54" s="210">
        <v>4</v>
      </c>
      <c r="H54" s="188">
        <v>2</v>
      </c>
      <c r="P54" s="141">
        <v>10</v>
      </c>
    </row>
    <row r="55" spans="1:16" x14ac:dyDescent="0.2">
      <c r="A55" s="92"/>
      <c r="C55" s="191">
        <v>0</v>
      </c>
      <c r="D55" s="191">
        <v>0</v>
      </c>
      <c r="E55" s="191">
        <v>0</v>
      </c>
      <c r="F55" s="191">
        <v>0.5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1</v>
      </c>
      <c r="D60" s="210">
        <v>0</v>
      </c>
      <c r="E60" s="210">
        <v>7</v>
      </c>
      <c r="F60" s="210">
        <v>0</v>
      </c>
      <c r="G60" s="210"/>
      <c r="H60" s="188">
        <v>2</v>
      </c>
      <c r="P60" s="141">
        <v>10</v>
      </c>
    </row>
    <row r="61" spans="1:16" x14ac:dyDescent="0.2">
      <c r="A61" s="92"/>
      <c r="C61" s="191">
        <v>0.125</v>
      </c>
      <c r="D61" s="191">
        <v>0</v>
      </c>
      <c r="E61" s="191">
        <v>0.875</v>
      </c>
      <c r="F61" s="191"/>
      <c r="G61" s="191"/>
      <c r="H61" s="191"/>
    </row>
    <row r="62" spans="1:16" x14ac:dyDescent="0.2">
      <c r="A62" s="93" t="s">
        <v>204</v>
      </c>
    </row>
    <row r="63" spans="1:16" ht="6.75" customHeight="1" x14ac:dyDescent="0.2">
      <c r="A63" s="93"/>
    </row>
    <row r="64" spans="1:16" ht="23.1" customHeight="1" x14ac:dyDescent="0.2">
      <c r="B64" s="234" t="s">
        <v>232</v>
      </c>
      <c r="C64" s="234"/>
      <c r="D64" s="234"/>
      <c r="E64" s="234"/>
      <c r="F64" s="234"/>
      <c r="G64" s="234"/>
      <c r="H64" s="234"/>
      <c r="I64" s="234"/>
      <c r="J64" s="234"/>
      <c r="K64" s="234"/>
      <c r="L64" s="234"/>
    </row>
    <row r="65" spans="2:12" ht="48.95" customHeight="1" x14ac:dyDescent="0.2">
      <c r="B65" s="234" t="s">
        <v>233</v>
      </c>
      <c r="C65" s="234"/>
      <c r="D65" s="234"/>
      <c r="E65" s="234"/>
      <c r="F65" s="234"/>
      <c r="G65" s="234"/>
      <c r="H65" s="234"/>
      <c r="I65" s="234"/>
      <c r="J65" s="234"/>
      <c r="K65" s="234"/>
      <c r="L65" s="234"/>
    </row>
    <row r="66" spans="2:12" ht="36" customHeight="1" x14ac:dyDescent="0.2">
      <c r="B66" s="234" t="s">
        <v>234</v>
      </c>
      <c r="C66" s="234"/>
      <c r="D66" s="234"/>
      <c r="E66" s="234"/>
      <c r="F66" s="234"/>
      <c r="G66" s="234"/>
      <c r="H66" s="234"/>
      <c r="I66" s="234"/>
      <c r="J66" s="234"/>
      <c r="K66" s="234"/>
      <c r="L66" s="234"/>
    </row>
    <row r="67" spans="2:12" ht="23.1" customHeight="1" x14ac:dyDescent="0.2">
      <c r="B67" s="234" t="s">
        <v>235</v>
      </c>
      <c r="C67" s="234"/>
      <c r="D67" s="234"/>
      <c r="E67" s="234"/>
      <c r="F67" s="234"/>
      <c r="G67" s="234"/>
      <c r="H67" s="234"/>
      <c r="I67" s="234"/>
      <c r="J67" s="234"/>
      <c r="K67" s="234"/>
      <c r="L67" s="234"/>
    </row>
    <row r="68" spans="2:12" ht="114" customHeight="1" x14ac:dyDescent="0.2">
      <c r="B68" s="234" t="s">
        <v>236</v>
      </c>
      <c r="C68" s="234"/>
      <c r="D68" s="234"/>
      <c r="E68" s="234"/>
      <c r="F68" s="234"/>
      <c r="G68" s="234"/>
      <c r="H68" s="234"/>
      <c r="I68" s="234"/>
      <c r="J68" s="234"/>
      <c r="K68" s="234"/>
      <c r="L68" s="234"/>
    </row>
    <row r="69" spans="2:12" ht="23.1" customHeight="1" x14ac:dyDescent="0.2">
      <c r="B69" s="234" t="s">
        <v>237</v>
      </c>
      <c r="C69" s="234"/>
      <c r="D69" s="234"/>
      <c r="E69" s="234"/>
      <c r="F69" s="234"/>
      <c r="G69" s="234"/>
      <c r="H69" s="234"/>
      <c r="I69" s="234"/>
      <c r="J69" s="234"/>
      <c r="K69" s="234"/>
      <c r="L69" s="234"/>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6BC5-1EC5-4B6D-B1AD-252978BE1408}">
  <sheetPr codeName="Sheet5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284</v>
      </c>
      <c r="C3" s="144"/>
      <c r="D3" s="145"/>
      <c r="E3" s="146">
        <v>44391</v>
      </c>
      <c r="F3" s="145"/>
      <c r="G3" s="147"/>
      <c r="H3" s="147"/>
      <c r="I3" s="146" t="s">
        <v>85</v>
      </c>
      <c r="J3" s="147"/>
      <c r="K3" s="147"/>
      <c r="L3" s="147"/>
      <c r="M3" s="148">
        <v>12</v>
      </c>
      <c r="N3" s="149"/>
      <c r="O3" s="141"/>
    </row>
    <row r="4" spans="1:15" ht="9.75" customHeight="1" x14ac:dyDescent="0.2"/>
    <row r="5" spans="1:15" ht="17.25" customHeight="1" x14ac:dyDescent="0.2">
      <c r="A5" s="92" t="s">
        <v>13</v>
      </c>
      <c r="B5" s="93" t="s">
        <v>12</v>
      </c>
    </row>
    <row r="6" spans="1:15" x14ac:dyDescent="0.2">
      <c r="B6" s="150" t="s">
        <v>2</v>
      </c>
      <c r="C6" s="151">
        <v>12</v>
      </c>
      <c r="D6" s="152">
        <v>1</v>
      </c>
      <c r="F6" s="153" t="s">
        <v>49</v>
      </c>
      <c r="J6" s="154" t="s">
        <v>193</v>
      </c>
    </row>
    <row r="7" spans="1:15" x14ac:dyDescent="0.2">
      <c r="B7" s="155" t="s">
        <v>3</v>
      </c>
      <c r="C7" s="94">
        <v>7</v>
      </c>
      <c r="D7" s="156">
        <v>0.58333333333333337</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2</v>
      </c>
      <c r="E24" s="178">
        <v>5</v>
      </c>
      <c r="F24" s="178">
        <v>3</v>
      </c>
      <c r="G24" s="179">
        <v>0</v>
      </c>
      <c r="H24" s="180">
        <v>0</v>
      </c>
      <c r="I24" s="177">
        <v>0</v>
      </c>
      <c r="J24" s="178">
        <v>1</v>
      </c>
      <c r="K24" s="178">
        <v>4</v>
      </c>
      <c r="L24" s="178">
        <v>7</v>
      </c>
      <c r="M24" s="179">
        <v>0</v>
      </c>
      <c r="N24" s="180">
        <v>0</v>
      </c>
      <c r="O24" s="141" t="s">
        <v>195</v>
      </c>
      <c r="P24" s="141">
        <v>12</v>
      </c>
      <c r="Q24" s="141">
        <v>12</v>
      </c>
    </row>
    <row r="25" spans="1:17" ht="18.75" customHeight="1" x14ac:dyDescent="0.2">
      <c r="A25" s="181"/>
      <c r="B25" s="231"/>
      <c r="C25" s="182">
        <v>0.16666666666666666</v>
      </c>
      <c r="D25" s="183">
        <v>0.16666666666666666</v>
      </c>
      <c r="E25" s="183">
        <v>0.41666666666666669</v>
      </c>
      <c r="F25" s="183">
        <v>0.25</v>
      </c>
      <c r="G25" s="183"/>
      <c r="H25" s="184"/>
      <c r="I25" s="182">
        <v>0</v>
      </c>
      <c r="J25" s="183">
        <v>8.3333333333333329E-2</v>
      </c>
      <c r="K25" s="183">
        <v>0.33333333333333331</v>
      </c>
      <c r="L25" s="183">
        <v>0.58333333333333337</v>
      </c>
      <c r="M25" s="183"/>
      <c r="N25" s="184"/>
      <c r="O25" s="141"/>
    </row>
    <row r="26" spans="1:17" ht="12.75" customHeight="1" x14ac:dyDescent="0.2">
      <c r="A26" s="185" t="s">
        <v>41</v>
      </c>
      <c r="B26" s="233" t="s">
        <v>51</v>
      </c>
      <c r="C26" s="186">
        <v>1</v>
      </c>
      <c r="D26" s="187">
        <v>1</v>
      </c>
      <c r="E26" s="187">
        <v>5</v>
      </c>
      <c r="F26" s="187">
        <v>5</v>
      </c>
      <c r="G26" s="188">
        <v>0</v>
      </c>
      <c r="H26" s="189">
        <v>0</v>
      </c>
      <c r="I26" s="186">
        <v>0</v>
      </c>
      <c r="J26" s="187">
        <v>0</v>
      </c>
      <c r="K26" s="187">
        <v>2</v>
      </c>
      <c r="L26" s="187">
        <v>10</v>
      </c>
      <c r="M26" s="188">
        <v>0</v>
      </c>
      <c r="N26" s="189">
        <v>0</v>
      </c>
      <c r="O26" s="141" t="s">
        <v>196</v>
      </c>
      <c r="P26" s="141">
        <v>12</v>
      </c>
      <c r="Q26" s="141">
        <v>12</v>
      </c>
    </row>
    <row r="27" spans="1:17" ht="18" customHeight="1" x14ac:dyDescent="0.2">
      <c r="A27" s="185"/>
      <c r="B27" s="233"/>
      <c r="C27" s="190">
        <v>8.3333333333333329E-2</v>
      </c>
      <c r="D27" s="191">
        <v>8.3333333333333329E-2</v>
      </c>
      <c r="E27" s="191">
        <v>0.41666666666666669</v>
      </c>
      <c r="F27" s="191">
        <v>0.41666666666666669</v>
      </c>
      <c r="G27" s="191"/>
      <c r="H27" s="192"/>
      <c r="I27" s="193">
        <v>0</v>
      </c>
      <c r="J27" s="194">
        <v>0</v>
      </c>
      <c r="K27" s="194">
        <v>0.16666666666666666</v>
      </c>
      <c r="L27" s="194">
        <v>0.83333333333333337</v>
      </c>
      <c r="M27" s="191"/>
      <c r="N27" s="192"/>
      <c r="O27" s="141"/>
    </row>
    <row r="28" spans="1:17" ht="12.75" customHeight="1" x14ac:dyDescent="0.2">
      <c r="A28" s="181" t="s">
        <v>42</v>
      </c>
      <c r="B28" s="231" t="s">
        <v>58</v>
      </c>
      <c r="C28" s="177">
        <v>3</v>
      </c>
      <c r="D28" s="178">
        <v>2</v>
      </c>
      <c r="E28" s="178">
        <v>1</v>
      </c>
      <c r="F28" s="178">
        <v>5</v>
      </c>
      <c r="G28" s="179">
        <v>1</v>
      </c>
      <c r="H28" s="180">
        <v>0</v>
      </c>
      <c r="I28" s="177">
        <v>0</v>
      </c>
      <c r="J28" s="178">
        <v>2</v>
      </c>
      <c r="K28" s="178">
        <v>2</v>
      </c>
      <c r="L28" s="178">
        <v>7</v>
      </c>
      <c r="M28" s="179">
        <v>1</v>
      </c>
      <c r="N28" s="180">
        <v>0</v>
      </c>
      <c r="O28" s="141" t="s">
        <v>197</v>
      </c>
      <c r="P28" s="141">
        <v>12</v>
      </c>
      <c r="Q28" s="141">
        <v>12</v>
      </c>
    </row>
    <row r="29" spans="1:17" ht="15.75" customHeight="1" x14ac:dyDescent="0.2">
      <c r="A29" s="181"/>
      <c r="B29" s="231"/>
      <c r="C29" s="195">
        <v>0.27272727272727271</v>
      </c>
      <c r="D29" s="196">
        <v>0.18181818181818182</v>
      </c>
      <c r="E29" s="196">
        <v>9.0909090909090912E-2</v>
      </c>
      <c r="F29" s="196">
        <v>0.45454545454545453</v>
      </c>
      <c r="G29" s="196"/>
      <c r="H29" s="197"/>
      <c r="I29" s="182">
        <v>0</v>
      </c>
      <c r="J29" s="183">
        <v>0.18181818181818182</v>
      </c>
      <c r="K29" s="183">
        <v>0.18181818181818182</v>
      </c>
      <c r="L29" s="183">
        <v>0.63636363636363635</v>
      </c>
      <c r="M29" s="196"/>
      <c r="N29" s="197"/>
      <c r="O29" s="141"/>
    </row>
    <row r="30" spans="1:17" ht="13.5" customHeight="1" x14ac:dyDescent="0.2">
      <c r="A30" s="185" t="s">
        <v>43</v>
      </c>
      <c r="B30" s="233" t="s">
        <v>59</v>
      </c>
      <c r="C30" s="186">
        <v>1</v>
      </c>
      <c r="D30" s="187">
        <v>2</v>
      </c>
      <c r="E30" s="187">
        <v>2</v>
      </c>
      <c r="F30" s="187">
        <v>3</v>
      </c>
      <c r="G30" s="188">
        <v>4</v>
      </c>
      <c r="H30" s="189">
        <v>0</v>
      </c>
      <c r="I30" s="186">
        <v>0</v>
      </c>
      <c r="J30" s="187">
        <v>0</v>
      </c>
      <c r="K30" s="187">
        <v>1</v>
      </c>
      <c r="L30" s="187">
        <v>7</v>
      </c>
      <c r="M30" s="188">
        <v>4</v>
      </c>
      <c r="N30" s="189">
        <v>0</v>
      </c>
      <c r="O30" s="141" t="s">
        <v>198</v>
      </c>
      <c r="P30" s="141">
        <v>12</v>
      </c>
      <c r="Q30" s="141">
        <v>12</v>
      </c>
    </row>
    <row r="31" spans="1:17" ht="13.5" customHeight="1" x14ac:dyDescent="0.2">
      <c r="A31" s="185"/>
      <c r="B31" s="233"/>
      <c r="C31" s="190">
        <v>0.125</v>
      </c>
      <c r="D31" s="191">
        <v>0.25</v>
      </c>
      <c r="E31" s="191">
        <v>0.25</v>
      </c>
      <c r="F31" s="191">
        <v>0.375</v>
      </c>
      <c r="G31" s="191"/>
      <c r="H31" s="192"/>
      <c r="I31" s="193">
        <v>0</v>
      </c>
      <c r="J31" s="194">
        <v>0</v>
      </c>
      <c r="K31" s="194">
        <v>0.125</v>
      </c>
      <c r="L31" s="194">
        <v>0.875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2</v>
      </c>
      <c r="F33" s="178">
        <v>7</v>
      </c>
      <c r="G33" s="179">
        <v>1</v>
      </c>
      <c r="H33" s="180">
        <v>0</v>
      </c>
      <c r="I33" s="177">
        <v>0</v>
      </c>
      <c r="J33" s="178">
        <v>0</v>
      </c>
      <c r="K33" s="178">
        <v>1</v>
      </c>
      <c r="L33" s="178">
        <v>10</v>
      </c>
      <c r="M33" s="179">
        <v>1</v>
      </c>
      <c r="N33" s="180">
        <v>0</v>
      </c>
      <c r="O33" s="141" t="s">
        <v>199</v>
      </c>
      <c r="P33" s="141">
        <v>12</v>
      </c>
      <c r="Q33" s="141">
        <v>12</v>
      </c>
    </row>
    <row r="34" spans="1:17" ht="14.25" customHeight="1" x14ac:dyDescent="0.2">
      <c r="A34" s="181"/>
      <c r="B34" s="231"/>
      <c r="C34" s="195">
        <v>9.0909090909090912E-2</v>
      </c>
      <c r="D34" s="196">
        <v>9.0909090909090912E-2</v>
      </c>
      <c r="E34" s="196">
        <v>0.18181818181818182</v>
      </c>
      <c r="F34" s="196">
        <v>0.63636363636363635</v>
      </c>
      <c r="G34" s="196"/>
      <c r="H34" s="197"/>
      <c r="I34" s="182">
        <v>0</v>
      </c>
      <c r="J34" s="183">
        <v>0</v>
      </c>
      <c r="K34" s="183">
        <v>9.0909090909090912E-2</v>
      </c>
      <c r="L34" s="183">
        <v>0.90909090909090906</v>
      </c>
      <c r="M34" s="196"/>
      <c r="N34" s="197"/>
      <c r="O34" s="141"/>
    </row>
    <row r="35" spans="1:17" ht="12.75" customHeight="1" x14ac:dyDescent="0.2">
      <c r="A35" s="185" t="s">
        <v>45</v>
      </c>
      <c r="B35" s="233" t="s">
        <v>52</v>
      </c>
      <c r="C35" s="186">
        <v>0</v>
      </c>
      <c r="D35" s="187">
        <v>1</v>
      </c>
      <c r="E35" s="187">
        <v>2</v>
      </c>
      <c r="F35" s="187">
        <v>3</v>
      </c>
      <c r="G35" s="188">
        <v>6</v>
      </c>
      <c r="H35" s="189">
        <v>0</v>
      </c>
      <c r="I35" s="186">
        <v>0</v>
      </c>
      <c r="J35" s="187">
        <v>0</v>
      </c>
      <c r="K35" s="187">
        <v>0</v>
      </c>
      <c r="L35" s="187">
        <v>6</v>
      </c>
      <c r="M35" s="188">
        <v>6</v>
      </c>
      <c r="N35" s="189">
        <v>0</v>
      </c>
      <c r="O35" s="141" t="s">
        <v>200</v>
      </c>
      <c r="P35" s="141">
        <v>12</v>
      </c>
      <c r="Q35" s="141">
        <v>12</v>
      </c>
    </row>
    <row r="36" spans="1:17" ht="15.75" customHeight="1" x14ac:dyDescent="0.2">
      <c r="A36" s="185"/>
      <c r="B36" s="233"/>
      <c r="C36" s="190">
        <v>0</v>
      </c>
      <c r="D36" s="191">
        <v>0.16666666666666666</v>
      </c>
      <c r="E36" s="191">
        <v>0.33333333333333331</v>
      </c>
      <c r="F36" s="191">
        <v>0.5</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1</v>
      </c>
      <c r="F37" s="178">
        <v>9</v>
      </c>
      <c r="G37" s="179">
        <v>0</v>
      </c>
      <c r="H37" s="180">
        <v>0</v>
      </c>
      <c r="I37" s="177">
        <v>0</v>
      </c>
      <c r="J37" s="178">
        <v>0</v>
      </c>
      <c r="K37" s="178">
        <v>0</v>
      </c>
      <c r="L37" s="178">
        <v>11</v>
      </c>
      <c r="M37" s="179">
        <v>0</v>
      </c>
      <c r="N37" s="180">
        <v>1</v>
      </c>
      <c r="O37" s="141" t="s">
        <v>201</v>
      </c>
      <c r="P37" s="141">
        <v>12</v>
      </c>
      <c r="Q37" s="141">
        <v>12</v>
      </c>
    </row>
    <row r="38" spans="1:17" ht="14.25" customHeight="1" x14ac:dyDescent="0.2">
      <c r="A38" s="181"/>
      <c r="B38" s="231"/>
      <c r="C38" s="195">
        <v>8.3333333333333329E-2</v>
      </c>
      <c r="D38" s="196">
        <v>8.3333333333333329E-2</v>
      </c>
      <c r="E38" s="196">
        <v>8.3333333333333329E-2</v>
      </c>
      <c r="F38" s="196">
        <v>0.75</v>
      </c>
      <c r="G38" s="196"/>
      <c r="H38" s="197"/>
      <c r="I38" s="182">
        <v>0</v>
      </c>
      <c r="J38" s="183">
        <v>0</v>
      </c>
      <c r="K38" s="183">
        <v>0</v>
      </c>
      <c r="L38" s="183">
        <v>1</v>
      </c>
      <c r="M38" s="196"/>
      <c r="N38" s="197"/>
      <c r="O38" s="141"/>
    </row>
    <row r="39" spans="1:17" ht="12.75" customHeight="1" x14ac:dyDescent="0.2">
      <c r="A39" s="185" t="s">
        <v>47</v>
      </c>
      <c r="B39" s="233" t="s">
        <v>61</v>
      </c>
      <c r="C39" s="186">
        <v>1</v>
      </c>
      <c r="D39" s="187">
        <v>4</v>
      </c>
      <c r="E39" s="187">
        <v>2</v>
      </c>
      <c r="F39" s="187">
        <v>3</v>
      </c>
      <c r="G39" s="188">
        <v>2</v>
      </c>
      <c r="H39" s="189">
        <v>0</v>
      </c>
      <c r="I39" s="186">
        <v>1</v>
      </c>
      <c r="J39" s="187">
        <v>1</v>
      </c>
      <c r="K39" s="187">
        <v>1</v>
      </c>
      <c r="L39" s="187">
        <v>7</v>
      </c>
      <c r="M39" s="188">
        <v>2</v>
      </c>
      <c r="N39" s="189">
        <v>0</v>
      </c>
      <c r="O39" s="141" t="s">
        <v>202</v>
      </c>
      <c r="P39" s="141">
        <v>12</v>
      </c>
      <c r="Q39" s="141">
        <v>12</v>
      </c>
    </row>
    <row r="40" spans="1:17" ht="15" customHeight="1" x14ac:dyDescent="0.2">
      <c r="A40" s="185"/>
      <c r="B40" s="233"/>
      <c r="C40" s="190">
        <v>0.1</v>
      </c>
      <c r="D40" s="191">
        <v>0.4</v>
      </c>
      <c r="E40" s="191">
        <v>0.2</v>
      </c>
      <c r="F40" s="191">
        <v>0.3</v>
      </c>
      <c r="G40" s="191"/>
      <c r="H40" s="192"/>
      <c r="I40" s="193">
        <v>0.1</v>
      </c>
      <c r="J40" s="194">
        <v>0.1</v>
      </c>
      <c r="K40" s="194">
        <v>0.1</v>
      </c>
      <c r="L40" s="194">
        <v>0.7</v>
      </c>
      <c r="M40" s="191"/>
      <c r="N40" s="192"/>
      <c r="O40" s="141"/>
    </row>
    <row r="41" spans="1:17" ht="12.75" customHeight="1" x14ac:dyDescent="0.2">
      <c r="A41" s="181" t="s">
        <v>48</v>
      </c>
      <c r="B41" s="231" t="s">
        <v>62</v>
      </c>
      <c r="C41" s="177">
        <v>1</v>
      </c>
      <c r="D41" s="178">
        <v>2</v>
      </c>
      <c r="E41" s="178">
        <v>3</v>
      </c>
      <c r="F41" s="178">
        <v>6</v>
      </c>
      <c r="G41" s="179">
        <v>0</v>
      </c>
      <c r="H41" s="180">
        <v>0</v>
      </c>
      <c r="I41" s="177">
        <v>1</v>
      </c>
      <c r="J41" s="178">
        <v>0</v>
      </c>
      <c r="K41" s="178">
        <v>1</v>
      </c>
      <c r="L41" s="178">
        <v>10</v>
      </c>
      <c r="M41" s="179">
        <v>0</v>
      </c>
      <c r="N41" s="180">
        <v>0</v>
      </c>
      <c r="O41" s="141" t="s">
        <v>203</v>
      </c>
      <c r="P41" s="141">
        <v>12</v>
      </c>
      <c r="Q41" s="141">
        <v>12</v>
      </c>
    </row>
    <row r="42" spans="1:17" x14ac:dyDescent="0.2">
      <c r="A42" s="201"/>
      <c r="B42" s="235"/>
      <c r="C42" s="202">
        <v>8.3333333333333329E-2</v>
      </c>
      <c r="D42" s="203">
        <v>0.16666666666666666</v>
      </c>
      <c r="E42" s="203">
        <v>0.25</v>
      </c>
      <c r="F42" s="203">
        <v>0.5</v>
      </c>
      <c r="G42" s="203"/>
      <c r="H42" s="204"/>
      <c r="I42" s="205">
        <v>8.3333333333333329E-2</v>
      </c>
      <c r="J42" s="206">
        <v>0</v>
      </c>
      <c r="K42" s="206">
        <v>8.3333333333333329E-2</v>
      </c>
      <c r="L42" s="206">
        <v>0.83333333333333337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11</v>
      </c>
      <c r="H48" s="188">
        <v>0</v>
      </c>
      <c r="P48" s="141">
        <v>12</v>
      </c>
    </row>
    <row r="49" spans="1:16" x14ac:dyDescent="0.2">
      <c r="A49" s="92"/>
      <c r="C49" s="191">
        <v>0</v>
      </c>
      <c r="D49" s="191">
        <v>0</v>
      </c>
      <c r="E49" s="191">
        <v>0</v>
      </c>
      <c r="F49" s="191">
        <v>8.3333333333333329E-2</v>
      </c>
      <c r="G49" s="191">
        <v>0.91666666666666663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0</v>
      </c>
      <c r="F54" s="210">
        <v>6</v>
      </c>
      <c r="G54" s="210">
        <v>5</v>
      </c>
      <c r="H54" s="188">
        <v>0</v>
      </c>
      <c r="P54" s="141">
        <v>12</v>
      </c>
    </row>
    <row r="55" spans="1:16" x14ac:dyDescent="0.2">
      <c r="A55" s="92"/>
      <c r="C55" s="191">
        <v>0</v>
      </c>
      <c r="D55" s="191">
        <v>8.3333333333333329E-2</v>
      </c>
      <c r="E55" s="191">
        <v>0</v>
      </c>
      <c r="F55" s="191">
        <v>0.5</v>
      </c>
      <c r="G55" s="191">
        <v>0.41666666666666669</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12</v>
      </c>
      <c r="F60" s="210">
        <v>0</v>
      </c>
      <c r="G60" s="210"/>
      <c r="H60" s="188">
        <v>0</v>
      </c>
      <c r="P60" s="141">
        <v>12</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285</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9885-AEFF-4446-AB26-96DC05241195}">
  <sheetPr codeName="Sheet1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284</v>
      </c>
      <c r="C3" s="144"/>
      <c r="D3" s="145"/>
      <c r="E3" s="146">
        <v>44217</v>
      </c>
      <c r="F3" s="145"/>
      <c r="G3" s="147"/>
      <c r="H3" s="147"/>
      <c r="I3" s="146" t="s">
        <v>85</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2</v>
      </c>
      <c r="D6" s="152">
        <v>0.4</v>
      </c>
      <c r="F6" s="153" t="s">
        <v>49</v>
      </c>
      <c r="J6" s="154" t="s">
        <v>193</v>
      </c>
    </row>
    <row r="7" spans="1:15" x14ac:dyDescent="0.2">
      <c r="B7" s="155" t="s">
        <v>3</v>
      </c>
      <c r="C7" s="94">
        <v>3</v>
      </c>
      <c r="D7" s="156">
        <v>0.6</v>
      </c>
      <c r="F7" s="157" t="s">
        <v>28</v>
      </c>
      <c r="G7" s="158"/>
      <c r="H7" s="158">
        <v>0</v>
      </c>
      <c r="I7" s="152">
        <v>0</v>
      </c>
    </row>
    <row r="8" spans="1:15" x14ac:dyDescent="0.2">
      <c r="B8" s="150" t="s">
        <v>5</v>
      </c>
      <c r="C8" s="151">
        <v>1</v>
      </c>
      <c r="D8" s="152">
        <v>0.2</v>
      </c>
      <c r="F8" s="159" t="s">
        <v>0</v>
      </c>
      <c r="H8" s="87">
        <v>0</v>
      </c>
      <c r="I8" s="156">
        <v>0</v>
      </c>
    </row>
    <row r="9" spans="1:15" x14ac:dyDescent="0.2">
      <c r="B9" s="155" t="s">
        <v>6</v>
      </c>
      <c r="C9" s="94">
        <v>2</v>
      </c>
      <c r="D9" s="156">
        <v>0.4</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2</v>
      </c>
      <c r="F24" s="178">
        <v>1</v>
      </c>
      <c r="G24" s="179">
        <v>2</v>
      </c>
      <c r="H24" s="180">
        <v>0</v>
      </c>
      <c r="I24" s="177">
        <v>0</v>
      </c>
      <c r="J24" s="178">
        <v>0</v>
      </c>
      <c r="K24" s="178">
        <v>0</v>
      </c>
      <c r="L24" s="178">
        <v>5</v>
      </c>
      <c r="M24" s="179">
        <v>0</v>
      </c>
      <c r="N24" s="180">
        <v>0</v>
      </c>
      <c r="O24" s="141" t="s">
        <v>195</v>
      </c>
      <c r="P24" s="141">
        <v>5</v>
      </c>
      <c r="Q24" s="141">
        <v>5</v>
      </c>
    </row>
    <row r="25" spans="1:17" ht="18.75" customHeight="1" x14ac:dyDescent="0.2">
      <c r="A25" s="181"/>
      <c r="B25" s="231"/>
      <c r="C25" s="182">
        <v>0</v>
      </c>
      <c r="D25" s="183">
        <v>0</v>
      </c>
      <c r="E25" s="183">
        <v>0.66666666666666663</v>
      </c>
      <c r="F25" s="183">
        <v>0.33333333333333331</v>
      </c>
      <c r="G25" s="183"/>
      <c r="H25" s="184"/>
      <c r="I25" s="182">
        <v>0</v>
      </c>
      <c r="J25" s="183">
        <v>0</v>
      </c>
      <c r="K25" s="183">
        <v>0</v>
      </c>
      <c r="L25" s="183">
        <v>1</v>
      </c>
      <c r="M25" s="183"/>
      <c r="N25" s="184"/>
      <c r="O25" s="141"/>
    </row>
    <row r="26" spans="1:17" ht="12.75" customHeight="1" x14ac:dyDescent="0.2">
      <c r="A26" s="185" t="s">
        <v>41</v>
      </c>
      <c r="B26" s="233" t="s">
        <v>51</v>
      </c>
      <c r="C26" s="186">
        <v>1</v>
      </c>
      <c r="D26" s="187">
        <v>0</v>
      </c>
      <c r="E26" s="187">
        <v>1</v>
      </c>
      <c r="F26" s="187">
        <v>1</v>
      </c>
      <c r="G26" s="188">
        <v>2</v>
      </c>
      <c r="H26" s="189">
        <v>0</v>
      </c>
      <c r="I26" s="186">
        <v>0</v>
      </c>
      <c r="J26" s="187">
        <v>0</v>
      </c>
      <c r="K26" s="187">
        <v>0</v>
      </c>
      <c r="L26" s="187">
        <v>5</v>
      </c>
      <c r="M26" s="188">
        <v>0</v>
      </c>
      <c r="N26" s="189">
        <v>0</v>
      </c>
      <c r="O26" s="141" t="s">
        <v>196</v>
      </c>
      <c r="P26" s="141">
        <v>5</v>
      </c>
      <c r="Q26" s="141">
        <v>5</v>
      </c>
    </row>
    <row r="27" spans="1:17" ht="18" customHeight="1" x14ac:dyDescent="0.2">
      <c r="A27" s="185"/>
      <c r="B27" s="233"/>
      <c r="C27" s="190">
        <v>0.33333333333333331</v>
      </c>
      <c r="D27" s="191">
        <v>0</v>
      </c>
      <c r="E27" s="191">
        <v>0.33333333333333331</v>
      </c>
      <c r="F27" s="191">
        <v>0.33333333333333331</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2</v>
      </c>
      <c r="F28" s="178">
        <v>1</v>
      </c>
      <c r="G28" s="179">
        <v>2</v>
      </c>
      <c r="H28" s="180">
        <v>0</v>
      </c>
      <c r="I28" s="177">
        <v>0</v>
      </c>
      <c r="J28" s="178">
        <v>0</v>
      </c>
      <c r="K28" s="178">
        <v>0</v>
      </c>
      <c r="L28" s="178">
        <v>5</v>
      </c>
      <c r="M28" s="179">
        <v>0</v>
      </c>
      <c r="N28" s="180">
        <v>0</v>
      </c>
      <c r="O28" s="141" t="s">
        <v>197</v>
      </c>
      <c r="P28" s="141">
        <v>5</v>
      </c>
      <c r="Q28" s="141">
        <v>5</v>
      </c>
    </row>
    <row r="29" spans="1:17" ht="15.75" customHeight="1" x14ac:dyDescent="0.2">
      <c r="A29" s="181"/>
      <c r="B29" s="231"/>
      <c r="C29" s="195">
        <v>0</v>
      </c>
      <c r="D29" s="196">
        <v>0</v>
      </c>
      <c r="E29" s="196">
        <v>0.66666666666666663</v>
      </c>
      <c r="F29" s="196">
        <v>0.33333333333333331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2</v>
      </c>
      <c r="F30" s="187">
        <v>1</v>
      </c>
      <c r="G30" s="188">
        <v>2</v>
      </c>
      <c r="H30" s="189">
        <v>0</v>
      </c>
      <c r="I30" s="186">
        <v>0</v>
      </c>
      <c r="J30" s="187">
        <v>0</v>
      </c>
      <c r="K30" s="187">
        <v>0</v>
      </c>
      <c r="L30" s="187">
        <v>5</v>
      </c>
      <c r="M30" s="188">
        <v>0</v>
      </c>
      <c r="N30" s="189">
        <v>0</v>
      </c>
      <c r="O30" s="141" t="s">
        <v>198</v>
      </c>
      <c r="P30" s="141">
        <v>5</v>
      </c>
      <c r="Q30" s="141">
        <v>5</v>
      </c>
    </row>
    <row r="31" spans="1:17" ht="13.5" customHeight="1" x14ac:dyDescent="0.2">
      <c r="A31" s="185"/>
      <c r="B31" s="233"/>
      <c r="C31" s="190">
        <v>0</v>
      </c>
      <c r="D31" s="191">
        <v>0</v>
      </c>
      <c r="E31" s="191">
        <v>0.66666666666666663</v>
      </c>
      <c r="F31" s="191">
        <v>0.33333333333333331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1</v>
      </c>
      <c r="F33" s="178">
        <v>1</v>
      </c>
      <c r="G33" s="179">
        <v>2</v>
      </c>
      <c r="H33" s="180">
        <v>0</v>
      </c>
      <c r="I33" s="177">
        <v>0</v>
      </c>
      <c r="J33" s="178">
        <v>0</v>
      </c>
      <c r="K33" s="178">
        <v>0</v>
      </c>
      <c r="L33" s="178">
        <v>5</v>
      </c>
      <c r="M33" s="179">
        <v>0</v>
      </c>
      <c r="N33" s="180">
        <v>0</v>
      </c>
      <c r="O33" s="141" t="s">
        <v>199</v>
      </c>
      <c r="P33" s="141">
        <v>5</v>
      </c>
      <c r="Q33" s="141">
        <v>5</v>
      </c>
    </row>
    <row r="34" spans="1:17" ht="14.25" customHeight="1" x14ac:dyDescent="0.2">
      <c r="A34" s="181"/>
      <c r="B34" s="231"/>
      <c r="C34" s="195">
        <v>0.33333333333333331</v>
      </c>
      <c r="D34" s="196">
        <v>0</v>
      </c>
      <c r="E34" s="196">
        <v>0.33333333333333331</v>
      </c>
      <c r="F34" s="196">
        <v>0.33333333333333331</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1</v>
      </c>
      <c r="F35" s="187">
        <v>1</v>
      </c>
      <c r="G35" s="188">
        <v>2</v>
      </c>
      <c r="H35" s="189">
        <v>0</v>
      </c>
      <c r="I35" s="186">
        <v>0</v>
      </c>
      <c r="J35" s="187">
        <v>0</v>
      </c>
      <c r="K35" s="187">
        <v>0</v>
      </c>
      <c r="L35" s="187">
        <v>5</v>
      </c>
      <c r="M35" s="188">
        <v>0</v>
      </c>
      <c r="N35" s="189">
        <v>0</v>
      </c>
      <c r="O35" s="141" t="s">
        <v>200</v>
      </c>
      <c r="P35" s="141">
        <v>5</v>
      </c>
      <c r="Q35" s="141">
        <v>5</v>
      </c>
    </row>
    <row r="36" spans="1:17" ht="15.75" customHeight="1" x14ac:dyDescent="0.2">
      <c r="A36" s="185"/>
      <c r="B36" s="233"/>
      <c r="C36" s="190">
        <v>0</v>
      </c>
      <c r="D36" s="191">
        <v>0.33333333333333331</v>
      </c>
      <c r="E36" s="191">
        <v>0.33333333333333331</v>
      </c>
      <c r="F36" s="191">
        <v>0.33333333333333331</v>
      </c>
      <c r="G36" s="191"/>
      <c r="H36" s="192"/>
      <c r="I36" s="193">
        <v>0</v>
      </c>
      <c r="J36" s="194">
        <v>0</v>
      </c>
      <c r="K36" s="194">
        <v>0</v>
      </c>
      <c r="L36" s="194">
        <v>1</v>
      </c>
      <c r="M36" s="191"/>
      <c r="N36" s="192"/>
      <c r="O36" s="141"/>
    </row>
    <row r="37" spans="1:17" ht="12.75" customHeight="1" x14ac:dyDescent="0.2">
      <c r="A37" s="181" t="s">
        <v>46</v>
      </c>
      <c r="B37" s="231" t="s">
        <v>53</v>
      </c>
      <c r="C37" s="177">
        <v>1</v>
      </c>
      <c r="D37" s="178">
        <v>0</v>
      </c>
      <c r="E37" s="178">
        <v>1</v>
      </c>
      <c r="F37" s="178">
        <v>1</v>
      </c>
      <c r="G37" s="179">
        <v>2</v>
      </c>
      <c r="H37" s="180">
        <v>0</v>
      </c>
      <c r="I37" s="177">
        <v>0</v>
      </c>
      <c r="J37" s="178">
        <v>0</v>
      </c>
      <c r="K37" s="178">
        <v>0</v>
      </c>
      <c r="L37" s="178">
        <v>5</v>
      </c>
      <c r="M37" s="179">
        <v>0</v>
      </c>
      <c r="N37" s="180">
        <v>0</v>
      </c>
      <c r="O37" s="141" t="s">
        <v>201</v>
      </c>
      <c r="P37" s="141">
        <v>5</v>
      </c>
      <c r="Q37" s="141">
        <v>5</v>
      </c>
    </row>
    <row r="38" spans="1:17" ht="14.25" customHeight="1" x14ac:dyDescent="0.2">
      <c r="A38" s="181"/>
      <c r="B38" s="231"/>
      <c r="C38" s="195">
        <v>0.33333333333333331</v>
      </c>
      <c r="D38" s="196">
        <v>0</v>
      </c>
      <c r="E38" s="196">
        <v>0.33333333333333331</v>
      </c>
      <c r="F38" s="196">
        <v>0.33333333333333331</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2</v>
      </c>
      <c r="F39" s="187">
        <v>1</v>
      </c>
      <c r="G39" s="188">
        <v>2</v>
      </c>
      <c r="H39" s="189">
        <v>0</v>
      </c>
      <c r="I39" s="186">
        <v>0</v>
      </c>
      <c r="J39" s="187">
        <v>0</v>
      </c>
      <c r="K39" s="187">
        <v>0</v>
      </c>
      <c r="L39" s="187">
        <v>5</v>
      </c>
      <c r="M39" s="188">
        <v>0</v>
      </c>
      <c r="N39" s="189">
        <v>0</v>
      </c>
      <c r="O39" s="141" t="s">
        <v>202</v>
      </c>
      <c r="P39" s="141">
        <v>5</v>
      </c>
      <c r="Q39" s="141">
        <v>5</v>
      </c>
    </row>
    <row r="40" spans="1:17" ht="15" customHeight="1" x14ac:dyDescent="0.2">
      <c r="A40" s="185"/>
      <c r="B40" s="233"/>
      <c r="C40" s="190">
        <v>0</v>
      </c>
      <c r="D40" s="191">
        <v>0</v>
      </c>
      <c r="E40" s="191">
        <v>0.66666666666666663</v>
      </c>
      <c r="F40" s="191">
        <v>0.33333333333333331</v>
      </c>
      <c r="G40" s="191"/>
      <c r="H40" s="192"/>
      <c r="I40" s="193">
        <v>0</v>
      </c>
      <c r="J40" s="194">
        <v>0</v>
      </c>
      <c r="K40" s="194">
        <v>0</v>
      </c>
      <c r="L40" s="194">
        <v>1</v>
      </c>
      <c r="M40" s="191"/>
      <c r="N40" s="192"/>
      <c r="O40" s="141"/>
    </row>
    <row r="41" spans="1:17" ht="12.75" customHeight="1" x14ac:dyDescent="0.2">
      <c r="A41" s="181" t="s">
        <v>48</v>
      </c>
      <c r="B41" s="231" t="s">
        <v>62</v>
      </c>
      <c r="C41" s="177">
        <v>1</v>
      </c>
      <c r="D41" s="178">
        <v>0</v>
      </c>
      <c r="E41" s="178">
        <v>1</v>
      </c>
      <c r="F41" s="178">
        <v>1</v>
      </c>
      <c r="G41" s="179">
        <v>2</v>
      </c>
      <c r="H41" s="180">
        <v>0</v>
      </c>
      <c r="I41" s="177">
        <v>0</v>
      </c>
      <c r="J41" s="178">
        <v>0</v>
      </c>
      <c r="K41" s="178">
        <v>0</v>
      </c>
      <c r="L41" s="178">
        <v>5</v>
      </c>
      <c r="M41" s="179">
        <v>0</v>
      </c>
      <c r="N41" s="180">
        <v>0</v>
      </c>
      <c r="O41" s="141" t="s">
        <v>203</v>
      </c>
      <c r="P41" s="141">
        <v>5</v>
      </c>
      <c r="Q41" s="141">
        <v>5</v>
      </c>
    </row>
    <row r="42" spans="1:17" x14ac:dyDescent="0.2">
      <c r="A42" s="201"/>
      <c r="B42" s="235"/>
      <c r="C42" s="202">
        <v>0.33333333333333331</v>
      </c>
      <c r="D42" s="203">
        <v>0</v>
      </c>
      <c r="E42" s="203">
        <v>0.33333333333333331</v>
      </c>
      <c r="F42" s="203">
        <v>0.33333333333333331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4</v>
      </c>
      <c r="H48" s="188">
        <v>0</v>
      </c>
      <c r="P48" s="141">
        <v>5</v>
      </c>
    </row>
    <row r="49" spans="1:16" x14ac:dyDescent="0.2">
      <c r="A49" s="92"/>
      <c r="C49" s="191">
        <v>0</v>
      </c>
      <c r="D49" s="191">
        <v>0</v>
      </c>
      <c r="E49" s="191">
        <v>0</v>
      </c>
      <c r="F49" s="191">
        <v>0.2</v>
      </c>
      <c r="G49" s="191">
        <v>0.8</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4</v>
      </c>
      <c r="H54" s="188">
        <v>0</v>
      </c>
      <c r="P54" s="141">
        <v>5</v>
      </c>
    </row>
    <row r="55" spans="1:16" x14ac:dyDescent="0.2">
      <c r="A55" s="92"/>
      <c r="C55" s="191">
        <v>0</v>
      </c>
      <c r="D55" s="191">
        <v>0</v>
      </c>
      <c r="E55" s="191">
        <v>0</v>
      </c>
      <c r="F55" s="191">
        <v>0.2</v>
      </c>
      <c r="G55" s="191">
        <v>0.8</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385</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9E68-E243-46F0-A558-919A41DC206C}">
  <sheetPr codeName="Sheet4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321</v>
      </c>
      <c r="C3" s="144"/>
      <c r="D3" s="145"/>
      <c r="E3" s="146">
        <v>44328</v>
      </c>
      <c r="F3" s="145"/>
      <c r="G3" s="147"/>
      <c r="H3" s="147"/>
      <c r="I3" s="146" t="s">
        <v>124</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3</v>
      </c>
      <c r="D6" s="152">
        <v>0.6</v>
      </c>
      <c r="F6" s="153" t="s">
        <v>49</v>
      </c>
      <c r="J6" s="154" t="s">
        <v>193</v>
      </c>
    </row>
    <row r="7" spans="1:15" x14ac:dyDescent="0.2">
      <c r="B7" s="155" t="s">
        <v>3</v>
      </c>
      <c r="C7" s="94">
        <v>4</v>
      </c>
      <c r="D7" s="156">
        <v>0.8</v>
      </c>
      <c r="F7" s="157" t="s">
        <v>28</v>
      </c>
      <c r="G7" s="158"/>
      <c r="H7" s="158">
        <v>0</v>
      </c>
      <c r="I7" s="152">
        <v>0</v>
      </c>
    </row>
    <row r="8" spans="1:15" x14ac:dyDescent="0.2">
      <c r="B8" s="150" t="s">
        <v>5</v>
      </c>
      <c r="C8" s="151">
        <v>1</v>
      </c>
      <c r="D8" s="152">
        <v>0.2</v>
      </c>
      <c r="F8" s="159" t="s">
        <v>0</v>
      </c>
      <c r="H8" s="87">
        <v>1</v>
      </c>
      <c r="I8" s="156">
        <v>0.2</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0.2</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0</v>
      </c>
      <c r="F24" s="178">
        <v>3</v>
      </c>
      <c r="G24" s="179">
        <v>2</v>
      </c>
      <c r="H24" s="180">
        <v>0</v>
      </c>
      <c r="I24" s="177">
        <v>0</v>
      </c>
      <c r="J24" s="178">
        <v>0</v>
      </c>
      <c r="K24" s="178">
        <v>0</v>
      </c>
      <c r="L24" s="178">
        <v>4</v>
      </c>
      <c r="M24" s="179">
        <v>1</v>
      </c>
      <c r="N24" s="180">
        <v>0</v>
      </c>
      <c r="O24" s="141" t="s">
        <v>195</v>
      </c>
      <c r="P24" s="141">
        <v>5</v>
      </c>
      <c r="Q24" s="141">
        <v>5</v>
      </c>
    </row>
    <row r="25" spans="1:17" ht="18.75" customHeight="1" x14ac:dyDescent="0.2">
      <c r="A25" s="181"/>
      <c r="B25" s="231"/>
      <c r="C25" s="182">
        <v>0</v>
      </c>
      <c r="D25" s="183">
        <v>0</v>
      </c>
      <c r="E25" s="183">
        <v>0</v>
      </c>
      <c r="F25" s="183">
        <v>1</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2</v>
      </c>
      <c r="G26" s="188">
        <v>3</v>
      </c>
      <c r="H26" s="189">
        <v>0</v>
      </c>
      <c r="I26" s="186">
        <v>0</v>
      </c>
      <c r="J26" s="187">
        <v>0</v>
      </c>
      <c r="K26" s="187">
        <v>0</v>
      </c>
      <c r="L26" s="187">
        <v>4</v>
      </c>
      <c r="M26" s="188">
        <v>1</v>
      </c>
      <c r="N26" s="189">
        <v>0</v>
      </c>
      <c r="O26" s="141" t="s">
        <v>196</v>
      </c>
      <c r="P26" s="141">
        <v>5</v>
      </c>
      <c r="Q26" s="141">
        <v>5</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0</v>
      </c>
      <c r="F28" s="178">
        <v>3</v>
      </c>
      <c r="G28" s="179">
        <v>2</v>
      </c>
      <c r="H28" s="180">
        <v>0</v>
      </c>
      <c r="I28" s="177">
        <v>0</v>
      </c>
      <c r="J28" s="178">
        <v>0</v>
      </c>
      <c r="K28" s="178">
        <v>0</v>
      </c>
      <c r="L28" s="178">
        <v>4</v>
      </c>
      <c r="M28" s="179">
        <v>1</v>
      </c>
      <c r="N28" s="180">
        <v>0</v>
      </c>
      <c r="O28" s="141" t="s">
        <v>197</v>
      </c>
      <c r="P28" s="141">
        <v>5</v>
      </c>
      <c r="Q28" s="141">
        <v>5</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4</v>
      </c>
      <c r="G30" s="188">
        <v>1</v>
      </c>
      <c r="H30" s="189">
        <v>0</v>
      </c>
      <c r="I30" s="186">
        <v>0</v>
      </c>
      <c r="J30" s="187">
        <v>0</v>
      </c>
      <c r="K30" s="187">
        <v>0</v>
      </c>
      <c r="L30" s="187">
        <v>4</v>
      </c>
      <c r="M30" s="188">
        <v>1</v>
      </c>
      <c r="N30" s="189">
        <v>0</v>
      </c>
      <c r="O30" s="141" t="s">
        <v>198</v>
      </c>
      <c r="P30" s="141">
        <v>5</v>
      </c>
      <c r="Q30" s="141">
        <v>5</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0</v>
      </c>
      <c r="F33" s="178">
        <v>3</v>
      </c>
      <c r="G33" s="179">
        <v>2</v>
      </c>
      <c r="H33" s="180">
        <v>0</v>
      </c>
      <c r="I33" s="177">
        <v>0</v>
      </c>
      <c r="J33" s="178">
        <v>0</v>
      </c>
      <c r="K33" s="178">
        <v>0</v>
      </c>
      <c r="L33" s="178">
        <v>4</v>
      </c>
      <c r="M33" s="179">
        <v>1</v>
      </c>
      <c r="N33" s="180">
        <v>0</v>
      </c>
      <c r="O33" s="141" t="s">
        <v>199</v>
      </c>
      <c r="P33" s="141">
        <v>5</v>
      </c>
      <c r="Q33" s="141">
        <v>5</v>
      </c>
    </row>
    <row r="34" spans="1:17" ht="14.25" customHeight="1" x14ac:dyDescent="0.2">
      <c r="A34" s="181"/>
      <c r="B34" s="231"/>
      <c r="C34" s="195">
        <v>0</v>
      </c>
      <c r="D34" s="196">
        <v>0</v>
      </c>
      <c r="E34" s="196">
        <v>0</v>
      </c>
      <c r="F34" s="196">
        <v>1</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1</v>
      </c>
      <c r="F35" s="187">
        <v>3</v>
      </c>
      <c r="G35" s="188">
        <v>1</v>
      </c>
      <c r="H35" s="189">
        <v>0</v>
      </c>
      <c r="I35" s="186">
        <v>0</v>
      </c>
      <c r="J35" s="187">
        <v>0</v>
      </c>
      <c r="K35" s="187">
        <v>0</v>
      </c>
      <c r="L35" s="187">
        <v>4</v>
      </c>
      <c r="M35" s="188">
        <v>1</v>
      </c>
      <c r="N35" s="189">
        <v>0</v>
      </c>
      <c r="O35" s="141" t="s">
        <v>200</v>
      </c>
      <c r="P35" s="141">
        <v>5</v>
      </c>
      <c r="Q35" s="141">
        <v>5</v>
      </c>
    </row>
    <row r="36" spans="1:17" ht="15.75" customHeight="1" x14ac:dyDescent="0.2">
      <c r="A36" s="185"/>
      <c r="B36" s="233"/>
      <c r="C36" s="190">
        <v>0</v>
      </c>
      <c r="D36" s="191">
        <v>0</v>
      </c>
      <c r="E36" s="191">
        <v>0.25</v>
      </c>
      <c r="F36" s="191">
        <v>0.75</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0</v>
      </c>
      <c r="F37" s="178">
        <v>3</v>
      </c>
      <c r="G37" s="179">
        <v>2</v>
      </c>
      <c r="H37" s="180">
        <v>0</v>
      </c>
      <c r="I37" s="177">
        <v>0</v>
      </c>
      <c r="J37" s="178">
        <v>0</v>
      </c>
      <c r="K37" s="178">
        <v>0</v>
      </c>
      <c r="L37" s="178">
        <v>4</v>
      </c>
      <c r="M37" s="179">
        <v>1</v>
      </c>
      <c r="N37" s="180">
        <v>0</v>
      </c>
      <c r="O37" s="141" t="s">
        <v>201</v>
      </c>
      <c r="P37" s="141">
        <v>5</v>
      </c>
      <c r="Q37" s="141">
        <v>5</v>
      </c>
    </row>
    <row r="38" spans="1:17" ht="14.25" customHeight="1" x14ac:dyDescent="0.2">
      <c r="A38" s="181"/>
      <c r="B38" s="231"/>
      <c r="C38" s="195">
        <v>0</v>
      </c>
      <c r="D38" s="196">
        <v>0</v>
      </c>
      <c r="E38" s="196">
        <v>0</v>
      </c>
      <c r="F38" s="196">
        <v>1</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1</v>
      </c>
      <c r="F39" s="187">
        <v>2</v>
      </c>
      <c r="G39" s="188">
        <v>2</v>
      </c>
      <c r="H39" s="189">
        <v>0</v>
      </c>
      <c r="I39" s="186">
        <v>0</v>
      </c>
      <c r="J39" s="187">
        <v>0</v>
      </c>
      <c r="K39" s="187">
        <v>0</v>
      </c>
      <c r="L39" s="187">
        <v>3</v>
      </c>
      <c r="M39" s="188">
        <v>1</v>
      </c>
      <c r="N39" s="189">
        <v>1</v>
      </c>
      <c r="O39" s="141" t="s">
        <v>202</v>
      </c>
      <c r="P39" s="141">
        <v>5</v>
      </c>
      <c r="Q39" s="141">
        <v>5</v>
      </c>
    </row>
    <row r="40" spans="1:17" ht="15" customHeight="1" x14ac:dyDescent="0.2">
      <c r="A40" s="185"/>
      <c r="B40" s="233"/>
      <c r="C40" s="190">
        <v>0</v>
      </c>
      <c r="D40" s="191">
        <v>0</v>
      </c>
      <c r="E40" s="191">
        <v>0.33333333333333331</v>
      </c>
      <c r="F40" s="191">
        <v>0.66666666666666663</v>
      </c>
      <c r="G40" s="191"/>
      <c r="H40" s="192"/>
      <c r="I40" s="193">
        <v>0</v>
      </c>
      <c r="J40" s="194">
        <v>0</v>
      </c>
      <c r="K40" s="194">
        <v>0</v>
      </c>
      <c r="L40" s="194">
        <v>1</v>
      </c>
      <c r="M40" s="191"/>
      <c r="N40" s="192"/>
      <c r="O40" s="141"/>
    </row>
    <row r="41" spans="1:17" ht="12.75" customHeight="1" x14ac:dyDescent="0.2">
      <c r="A41" s="181" t="s">
        <v>48</v>
      </c>
      <c r="B41" s="231" t="s">
        <v>62</v>
      </c>
      <c r="C41" s="177">
        <v>1</v>
      </c>
      <c r="D41" s="178">
        <v>0</v>
      </c>
      <c r="E41" s="178">
        <v>1</v>
      </c>
      <c r="F41" s="178">
        <v>2</v>
      </c>
      <c r="G41" s="179">
        <v>1</v>
      </c>
      <c r="H41" s="180">
        <v>0</v>
      </c>
      <c r="I41" s="177">
        <v>0</v>
      </c>
      <c r="J41" s="178">
        <v>0</v>
      </c>
      <c r="K41" s="178">
        <v>0</v>
      </c>
      <c r="L41" s="178">
        <v>4</v>
      </c>
      <c r="M41" s="179">
        <v>1</v>
      </c>
      <c r="N41" s="180">
        <v>0</v>
      </c>
      <c r="O41" s="141" t="s">
        <v>203</v>
      </c>
      <c r="P41" s="141">
        <v>5</v>
      </c>
      <c r="Q41" s="141">
        <v>5</v>
      </c>
    </row>
    <row r="42" spans="1:17" x14ac:dyDescent="0.2">
      <c r="A42" s="201"/>
      <c r="B42" s="235"/>
      <c r="C42" s="202">
        <v>0.25</v>
      </c>
      <c r="D42" s="203">
        <v>0</v>
      </c>
      <c r="E42" s="203">
        <v>0.25</v>
      </c>
      <c r="F42" s="203">
        <v>0.5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4</v>
      </c>
      <c r="H48" s="188">
        <v>0</v>
      </c>
      <c r="P48" s="141">
        <v>5</v>
      </c>
    </row>
    <row r="49" spans="1:16" x14ac:dyDescent="0.2">
      <c r="A49" s="92"/>
      <c r="C49" s="191">
        <v>0</v>
      </c>
      <c r="D49" s="191">
        <v>0</v>
      </c>
      <c r="E49" s="191">
        <v>0</v>
      </c>
      <c r="F49" s="191">
        <v>0.2</v>
      </c>
      <c r="G49" s="191">
        <v>0.8</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4</v>
      </c>
      <c r="H54" s="188">
        <v>0</v>
      </c>
      <c r="P54" s="141">
        <v>5</v>
      </c>
    </row>
    <row r="55" spans="1:16" x14ac:dyDescent="0.2">
      <c r="A55" s="92"/>
      <c r="C55" s="191">
        <v>0</v>
      </c>
      <c r="D55" s="191">
        <v>0</v>
      </c>
      <c r="E55" s="191">
        <v>0</v>
      </c>
      <c r="F55" s="191">
        <v>0.2</v>
      </c>
      <c r="G55" s="191">
        <v>0.8</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322</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DB7B1-FF1A-408E-BBEE-A3C29A9ACE71}">
  <sheetPr codeName="Sheet8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336</v>
      </c>
      <c r="C3" s="144"/>
      <c r="D3" s="145"/>
      <c r="E3" s="146">
        <v>44175</v>
      </c>
      <c r="F3" s="145"/>
      <c r="G3" s="147"/>
      <c r="H3" s="147"/>
      <c r="I3" s="146" t="s">
        <v>165</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6</v>
      </c>
      <c r="D6" s="152">
        <v>0.54545454545454541</v>
      </c>
      <c r="F6" s="153" t="s">
        <v>49</v>
      </c>
      <c r="J6" s="154" t="s">
        <v>193</v>
      </c>
    </row>
    <row r="7" spans="1:15" x14ac:dyDescent="0.2">
      <c r="B7" s="155" t="s">
        <v>3</v>
      </c>
      <c r="C7" s="94">
        <v>5</v>
      </c>
      <c r="D7" s="156">
        <v>0.45454545454545453</v>
      </c>
      <c r="F7" s="157" t="s">
        <v>28</v>
      </c>
      <c r="G7" s="158"/>
      <c r="H7" s="158">
        <v>3</v>
      </c>
      <c r="I7" s="152">
        <v>0.27272727272727271</v>
      </c>
    </row>
    <row r="8" spans="1:15" x14ac:dyDescent="0.2">
      <c r="B8" s="150" t="s">
        <v>5</v>
      </c>
      <c r="C8" s="151">
        <v>2</v>
      </c>
      <c r="D8" s="152">
        <v>0.18181818181818182</v>
      </c>
      <c r="F8" s="159" t="s">
        <v>0</v>
      </c>
      <c r="H8" s="87">
        <v>1</v>
      </c>
      <c r="I8" s="156">
        <v>9.0909090909090912E-2</v>
      </c>
    </row>
    <row r="9" spans="1:15" x14ac:dyDescent="0.2">
      <c r="B9" s="155" t="s">
        <v>6</v>
      </c>
      <c r="C9" s="94">
        <v>2</v>
      </c>
      <c r="D9" s="156">
        <v>0.18181818181818182</v>
      </c>
      <c r="F9" s="157" t="s">
        <v>29</v>
      </c>
      <c r="G9" s="158"/>
      <c r="H9" s="158">
        <v>0</v>
      </c>
      <c r="I9" s="152">
        <v>0</v>
      </c>
    </row>
    <row r="10" spans="1:15" x14ac:dyDescent="0.2">
      <c r="B10" s="150" t="s">
        <v>4</v>
      </c>
      <c r="C10" s="151">
        <v>2</v>
      </c>
      <c r="D10" s="152">
        <v>0.18181818181818182</v>
      </c>
      <c r="F10" s="159" t="s">
        <v>30</v>
      </c>
      <c r="H10" s="87">
        <v>0</v>
      </c>
      <c r="I10" s="156">
        <v>0</v>
      </c>
    </row>
    <row r="11" spans="1:15" x14ac:dyDescent="0.2">
      <c r="B11" s="155" t="s">
        <v>23</v>
      </c>
      <c r="C11" s="94">
        <v>4</v>
      </c>
      <c r="D11" s="156">
        <v>0.36363636363636365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1</v>
      </c>
      <c r="F24" s="178">
        <v>10</v>
      </c>
      <c r="G24" s="179">
        <v>0</v>
      </c>
      <c r="H24" s="180">
        <v>0</v>
      </c>
      <c r="I24" s="177">
        <v>0</v>
      </c>
      <c r="J24" s="178">
        <v>0</v>
      </c>
      <c r="K24" s="178">
        <v>0</v>
      </c>
      <c r="L24" s="178">
        <v>10</v>
      </c>
      <c r="M24" s="179">
        <v>1</v>
      </c>
      <c r="N24" s="180">
        <v>0</v>
      </c>
      <c r="O24" s="141" t="s">
        <v>195</v>
      </c>
      <c r="P24" s="141">
        <v>11</v>
      </c>
      <c r="Q24" s="141">
        <v>11</v>
      </c>
    </row>
    <row r="25" spans="1:17" ht="18.75" customHeight="1" x14ac:dyDescent="0.2">
      <c r="A25" s="181"/>
      <c r="B25" s="231"/>
      <c r="C25" s="182">
        <v>0</v>
      </c>
      <c r="D25" s="183">
        <v>0</v>
      </c>
      <c r="E25" s="183">
        <v>9.0909090909090912E-2</v>
      </c>
      <c r="F25" s="183">
        <v>0.90909090909090906</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1</v>
      </c>
      <c r="F26" s="187">
        <v>9</v>
      </c>
      <c r="G26" s="188">
        <v>1</v>
      </c>
      <c r="H26" s="189">
        <v>0</v>
      </c>
      <c r="I26" s="186">
        <v>0</v>
      </c>
      <c r="J26" s="187">
        <v>0</v>
      </c>
      <c r="K26" s="187">
        <v>0</v>
      </c>
      <c r="L26" s="187">
        <v>10</v>
      </c>
      <c r="M26" s="188">
        <v>1</v>
      </c>
      <c r="N26" s="189">
        <v>0</v>
      </c>
      <c r="O26" s="141" t="s">
        <v>196</v>
      </c>
      <c r="P26" s="141">
        <v>11</v>
      </c>
      <c r="Q26" s="141">
        <v>11</v>
      </c>
    </row>
    <row r="27" spans="1:17" ht="18" customHeight="1" x14ac:dyDescent="0.2">
      <c r="A27" s="185"/>
      <c r="B27" s="233"/>
      <c r="C27" s="190">
        <v>0</v>
      </c>
      <c r="D27" s="191">
        <v>0</v>
      </c>
      <c r="E27" s="191">
        <v>0.1</v>
      </c>
      <c r="F27" s="191">
        <v>0.9</v>
      </c>
      <c r="G27" s="191"/>
      <c r="H27" s="192"/>
      <c r="I27" s="193">
        <v>0</v>
      </c>
      <c r="J27" s="194">
        <v>0</v>
      </c>
      <c r="K27" s="194">
        <v>0</v>
      </c>
      <c r="L27" s="194">
        <v>1</v>
      </c>
      <c r="M27" s="191"/>
      <c r="N27" s="192"/>
      <c r="O27" s="141"/>
    </row>
    <row r="28" spans="1:17" ht="12.75" customHeight="1" x14ac:dyDescent="0.2">
      <c r="A28" s="181" t="s">
        <v>42</v>
      </c>
      <c r="B28" s="231" t="s">
        <v>58</v>
      </c>
      <c r="C28" s="177">
        <v>0</v>
      </c>
      <c r="D28" s="178">
        <v>2</v>
      </c>
      <c r="E28" s="178">
        <v>0</v>
      </c>
      <c r="F28" s="178">
        <v>9</v>
      </c>
      <c r="G28" s="179">
        <v>0</v>
      </c>
      <c r="H28" s="180">
        <v>0</v>
      </c>
      <c r="I28" s="177">
        <v>0</v>
      </c>
      <c r="J28" s="178">
        <v>1</v>
      </c>
      <c r="K28" s="178">
        <v>1</v>
      </c>
      <c r="L28" s="178">
        <v>9</v>
      </c>
      <c r="M28" s="179">
        <v>0</v>
      </c>
      <c r="N28" s="180">
        <v>0</v>
      </c>
      <c r="O28" s="141" t="s">
        <v>197</v>
      </c>
      <c r="P28" s="141">
        <v>11</v>
      </c>
      <c r="Q28" s="141">
        <v>11</v>
      </c>
    </row>
    <row r="29" spans="1:17" ht="15.75" customHeight="1" x14ac:dyDescent="0.2">
      <c r="A29" s="181"/>
      <c r="B29" s="231"/>
      <c r="C29" s="195">
        <v>0</v>
      </c>
      <c r="D29" s="196">
        <v>0.18181818181818182</v>
      </c>
      <c r="E29" s="196">
        <v>0</v>
      </c>
      <c r="F29" s="196">
        <v>0.81818181818181823</v>
      </c>
      <c r="G29" s="196"/>
      <c r="H29" s="197"/>
      <c r="I29" s="182">
        <v>0</v>
      </c>
      <c r="J29" s="183">
        <v>9.0909090909090912E-2</v>
      </c>
      <c r="K29" s="183">
        <v>9.0909090909090912E-2</v>
      </c>
      <c r="L29" s="183">
        <v>0.81818181818181823</v>
      </c>
      <c r="M29" s="196"/>
      <c r="N29" s="197"/>
      <c r="O29" s="141"/>
    </row>
    <row r="30" spans="1:17" ht="13.5" customHeight="1" x14ac:dyDescent="0.2">
      <c r="A30" s="185" t="s">
        <v>43</v>
      </c>
      <c r="B30" s="233" t="s">
        <v>59</v>
      </c>
      <c r="C30" s="186">
        <v>0</v>
      </c>
      <c r="D30" s="187">
        <v>0</v>
      </c>
      <c r="E30" s="187">
        <v>0</v>
      </c>
      <c r="F30" s="187">
        <v>11</v>
      </c>
      <c r="G30" s="188">
        <v>0</v>
      </c>
      <c r="H30" s="189">
        <v>0</v>
      </c>
      <c r="I30" s="186">
        <v>0</v>
      </c>
      <c r="J30" s="187">
        <v>0</v>
      </c>
      <c r="K30" s="187">
        <v>0</v>
      </c>
      <c r="L30" s="187">
        <v>11</v>
      </c>
      <c r="M30" s="188">
        <v>0</v>
      </c>
      <c r="N30" s="189">
        <v>0</v>
      </c>
      <c r="O30" s="141" t="s">
        <v>198</v>
      </c>
      <c r="P30" s="141">
        <v>11</v>
      </c>
      <c r="Q30" s="141">
        <v>11</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0</v>
      </c>
      <c r="F33" s="178">
        <v>10</v>
      </c>
      <c r="G33" s="179">
        <v>0</v>
      </c>
      <c r="H33" s="180">
        <v>0</v>
      </c>
      <c r="I33" s="177">
        <v>0</v>
      </c>
      <c r="J33" s="178">
        <v>1</v>
      </c>
      <c r="K33" s="178">
        <v>0</v>
      </c>
      <c r="L33" s="178">
        <v>10</v>
      </c>
      <c r="M33" s="179">
        <v>0</v>
      </c>
      <c r="N33" s="180">
        <v>0</v>
      </c>
      <c r="O33" s="141" t="s">
        <v>199</v>
      </c>
      <c r="P33" s="141">
        <v>11</v>
      </c>
      <c r="Q33" s="141">
        <v>11</v>
      </c>
    </row>
    <row r="34" spans="1:17" ht="14.25" customHeight="1" x14ac:dyDescent="0.2">
      <c r="A34" s="181"/>
      <c r="B34" s="231"/>
      <c r="C34" s="195">
        <v>0</v>
      </c>
      <c r="D34" s="196">
        <v>9.0909090909090912E-2</v>
      </c>
      <c r="E34" s="196">
        <v>0</v>
      </c>
      <c r="F34" s="196">
        <v>0.90909090909090906</v>
      </c>
      <c r="G34" s="196"/>
      <c r="H34" s="197"/>
      <c r="I34" s="182">
        <v>0</v>
      </c>
      <c r="J34" s="183">
        <v>9.0909090909090912E-2</v>
      </c>
      <c r="K34" s="183">
        <v>0</v>
      </c>
      <c r="L34" s="183">
        <v>0.90909090909090906</v>
      </c>
      <c r="M34" s="196"/>
      <c r="N34" s="197"/>
      <c r="O34" s="141"/>
    </row>
    <row r="35" spans="1:17" ht="12.75" customHeight="1" x14ac:dyDescent="0.2">
      <c r="A35" s="185" t="s">
        <v>45</v>
      </c>
      <c r="B35" s="233" t="s">
        <v>52</v>
      </c>
      <c r="C35" s="186">
        <v>0</v>
      </c>
      <c r="D35" s="187">
        <v>1</v>
      </c>
      <c r="E35" s="187">
        <v>1</v>
      </c>
      <c r="F35" s="187">
        <v>9</v>
      </c>
      <c r="G35" s="188">
        <v>0</v>
      </c>
      <c r="H35" s="189">
        <v>0</v>
      </c>
      <c r="I35" s="186">
        <v>0</v>
      </c>
      <c r="J35" s="187">
        <v>0</v>
      </c>
      <c r="K35" s="187">
        <v>1</v>
      </c>
      <c r="L35" s="187">
        <v>10</v>
      </c>
      <c r="M35" s="188">
        <v>0</v>
      </c>
      <c r="N35" s="189">
        <v>0</v>
      </c>
      <c r="O35" s="141" t="s">
        <v>200</v>
      </c>
      <c r="P35" s="141">
        <v>11</v>
      </c>
      <c r="Q35" s="141">
        <v>11</v>
      </c>
    </row>
    <row r="36" spans="1:17" ht="15.75" customHeight="1" x14ac:dyDescent="0.2">
      <c r="A36" s="185"/>
      <c r="B36" s="233"/>
      <c r="C36" s="190">
        <v>0</v>
      </c>
      <c r="D36" s="191">
        <v>9.0909090909090912E-2</v>
      </c>
      <c r="E36" s="191">
        <v>9.0909090909090912E-2</v>
      </c>
      <c r="F36" s="191">
        <v>0.81818181818181823</v>
      </c>
      <c r="G36" s="191"/>
      <c r="H36" s="192"/>
      <c r="I36" s="193">
        <v>0</v>
      </c>
      <c r="J36" s="194">
        <v>0</v>
      </c>
      <c r="K36" s="194">
        <v>9.0909090909090912E-2</v>
      </c>
      <c r="L36" s="194">
        <v>0.90909090909090906</v>
      </c>
      <c r="M36" s="191"/>
      <c r="N36" s="192"/>
      <c r="O36" s="141"/>
    </row>
    <row r="37" spans="1:17" ht="12.75" customHeight="1" x14ac:dyDescent="0.2">
      <c r="A37" s="181" t="s">
        <v>46</v>
      </c>
      <c r="B37" s="231" t="s">
        <v>53</v>
      </c>
      <c r="C37" s="177">
        <v>0</v>
      </c>
      <c r="D37" s="178">
        <v>0</v>
      </c>
      <c r="E37" s="178">
        <v>1</v>
      </c>
      <c r="F37" s="178">
        <v>10</v>
      </c>
      <c r="G37" s="179">
        <v>0</v>
      </c>
      <c r="H37" s="180">
        <v>0</v>
      </c>
      <c r="I37" s="177">
        <v>0</v>
      </c>
      <c r="J37" s="178">
        <v>0</v>
      </c>
      <c r="K37" s="178">
        <v>0</v>
      </c>
      <c r="L37" s="178">
        <v>11</v>
      </c>
      <c r="M37" s="179">
        <v>0</v>
      </c>
      <c r="N37" s="180">
        <v>0</v>
      </c>
      <c r="O37" s="141" t="s">
        <v>201</v>
      </c>
      <c r="P37" s="141">
        <v>11</v>
      </c>
      <c r="Q37" s="141">
        <v>11</v>
      </c>
    </row>
    <row r="38" spans="1:17" ht="14.25" customHeight="1" x14ac:dyDescent="0.2">
      <c r="A38" s="181"/>
      <c r="B38" s="231"/>
      <c r="C38" s="195">
        <v>0</v>
      </c>
      <c r="D38" s="196">
        <v>0</v>
      </c>
      <c r="E38" s="196">
        <v>9.0909090909090912E-2</v>
      </c>
      <c r="F38" s="196">
        <v>0.90909090909090906</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0</v>
      </c>
      <c r="F39" s="187">
        <v>7</v>
      </c>
      <c r="G39" s="188">
        <v>4</v>
      </c>
      <c r="H39" s="189">
        <v>0</v>
      </c>
      <c r="I39" s="186">
        <v>0</v>
      </c>
      <c r="J39" s="187">
        <v>0</v>
      </c>
      <c r="K39" s="187">
        <v>0</v>
      </c>
      <c r="L39" s="187">
        <v>7</v>
      </c>
      <c r="M39" s="188">
        <v>4</v>
      </c>
      <c r="N39" s="189">
        <v>0</v>
      </c>
      <c r="O39" s="141" t="s">
        <v>202</v>
      </c>
      <c r="P39" s="141">
        <v>11</v>
      </c>
      <c r="Q39" s="141">
        <v>11</v>
      </c>
    </row>
    <row r="40" spans="1:17" ht="15" customHeight="1" x14ac:dyDescent="0.2">
      <c r="A40" s="185"/>
      <c r="B40" s="233"/>
      <c r="C40" s="190">
        <v>0</v>
      </c>
      <c r="D40" s="191">
        <v>0</v>
      </c>
      <c r="E40" s="191">
        <v>0</v>
      </c>
      <c r="F40" s="191">
        <v>1</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9</v>
      </c>
      <c r="G41" s="179">
        <v>2</v>
      </c>
      <c r="H41" s="180">
        <v>0</v>
      </c>
      <c r="I41" s="177">
        <v>0</v>
      </c>
      <c r="J41" s="178">
        <v>0</v>
      </c>
      <c r="K41" s="178">
        <v>0</v>
      </c>
      <c r="L41" s="178">
        <v>10</v>
      </c>
      <c r="M41" s="179">
        <v>1</v>
      </c>
      <c r="N41" s="180">
        <v>0</v>
      </c>
      <c r="O41" s="141" t="s">
        <v>203</v>
      </c>
      <c r="P41" s="141">
        <v>11</v>
      </c>
      <c r="Q41" s="141">
        <v>11</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9</v>
      </c>
      <c r="H48" s="188">
        <v>0</v>
      </c>
      <c r="P48" s="141">
        <v>11</v>
      </c>
    </row>
    <row r="49" spans="1:16" x14ac:dyDescent="0.2">
      <c r="A49" s="92"/>
      <c r="C49" s="191">
        <v>0</v>
      </c>
      <c r="D49" s="191">
        <v>0</v>
      </c>
      <c r="E49" s="191">
        <v>0</v>
      </c>
      <c r="F49" s="191">
        <v>0.18181818181818182</v>
      </c>
      <c r="G49" s="191">
        <v>0.81818181818181823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3</v>
      </c>
      <c r="G54" s="210">
        <v>6</v>
      </c>
      <c r="H54" s="188">
        <v>0</v>
      </c>
      <c r="P54" s="141">
        <v>11</v>
      </c>
    </row>
    <row r="55" spans="1:16" x14ac:dyDescent="0.2">
      <c r="A55" s="92"/>
      <c r="C55" s="191">
        <v>0</v>
      </c>
      <c r="D55" s="191">
        <v>0</v>
      </c>
      <c r="E55" s="191">
        <v>0.18181818181818182</v>
      </c>
      <c r="F55" s="191">
        <v>0.27272727272727271</v>
      </c>
      <c r="G55" s="191">
        <v>0.54545454545454541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11</v>
      </c>
      <c r="F60" s="210">
        <v>0</v>
      </c>
      <c r="G60" s="210"/>
      <c r="H60" s="188">
        <v>0</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463</v>
      </c>
      <c r="C64" s="234"/>
      <c r="D64" s="234"/>
      <c r="E64" s="234"/>
      <c r="F64" s="234"/>
      <c r="G64" s="234"/>
      <c r="H64" s="234"/>
      <c r="I64" s="234"/>
      <c r="J64" s="234"/>
      <c r="K64" s="234"/>
      <c r="L64" s="234"/>
    </row>
    <row r="65" spans="2:12" ht="23.1" customHeight="1" x14ac:dyDescent="0.2">
      <c r="B65" s="234" t="s">
        <v>462</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670E-D5B3-4B35-8B2A-5F746F3BEC1D}">
  <sheetPr codeName="Sheet3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336</v>
      </c>
      <c r="C3" s="144"/>
      <c r="D3" s="145"/>
      <c r="E3" s="146">
        <v>44308</v>
      </c>
      <c r="F3" s="145"/>
      <c r="G3" s="147"/>
      <c r="H3" s="147"/>
      <c r="I3" s="146" t="s">
        <v>165</v>
      </c>
      <c r="J3" s="147"/>
      <c r="K3" s="147"/>
      <c r="L3" s="147"/>
      <c r="M3" s="148">
        <v>15</v>
      </c>
      <c r="N3" s="149"/>
      <c r="O3" s="141"/>
    </row>
    <row r="4" spans="1:15" ht="9.75" customHeight="1" x14ac:dyDescent="0.2"/>
    <row r="5" spans="1:15" ht="17.25" customHeight="1" x14ac:dyDescent="0.2">
      <c r="A5" s="92" t="s">
        <v>13</v>
      </c>
      <c r="B5" s="93" t="s">
        <v>12</v>
      </c>
    </row>
    <row r="6" spans="1:15" x14ac:dyDescent="0.2">
      <c r="B6" s="150" t="s">
        <v>2</v>
      </c>
      <c r="C6" s="151">
        <v>2</v>
      </c>
      <c r="D6" s="152">
        <v>0.13333333333333333</v>
      </c>
      <c r="F6" s="153" t="s">
        <v>49</v>
      </c>
      <c r="J6" s="154" t="s">
        <v>193</v>
      </c>
    </row>
    <row r="7" spans="1:15" x14ac:dyDescent="0.2">
      <c r="B7" s="155" t="s">
        <v>3</v>
      </c>
      <c r="C7" s="94">
        <v>10</v>
      </c>
      <c r="D7" s="156">
        <v>0.66666666666666663</v>
      </c>
      <c r="F7" s="157" t="s">
        <v>28</v>
      </c>
      <c r="G7" s="158"/>
      <c r="H7" s="158">
        <v>1</v>
      </c>
      <c r="I7" s="152">
        <v>6.6666666666666666E-2</v>
      </c>
    </row>
    <row r="8" spans="1:15" x14ac:dyDescent="0.2">
      <c r="B8" s="150" t="s">
        <v>5</v>
      </c>
      <c r="C8" s="151">
        <v>1</v>
      </c>
      <c r="D8" s="152">
        <v>6.6666666666666666E-2</v>
      </c>
      <c r="F8" s="159" t="s">
        <v>0</v>
      </c>
      <c r="H8" s="87">
        <v>2</v>
      </c>
      <c r="I8" s="156">
        <v>0.13333333333333333</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3</v>
      </c>
      <c r="D11" s="156">
        <v>0.2</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6.6666666666666666E-2</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0</v>
      </c>
      <c r="E24" s="178">
        <v>3</v>
      </c>
      <c r="F24" s="178">
        <v>8</v>
      </c>
      <c r="G24" s="179">
        <v>1</v>
      </c>
      <c r="H24" s="180">
        <v>0</v>
      </c>
      <c r="I24" s="177">
        <v>0</v>
      </c>
      <c r="J24" s="178">
        <v>0</v>
      </c>
      <c r="K24" s="178">
        <v>2</v>
      </c>
      <c r="L24" s="178">
        <v>11</v>
      </c>
      <c r="M24" s="179">
        <v>0</v>
      </c>
      <c r="N24" s="180">
        <v>2</v>
      </c>
      <c r="O24" s="141" t="s">
        <v>195</v>
      </c>
      <c r="P24" s="141">
        <v>15</v>
      </c>
      <c r="Q24" s="141">
        <v>15</v>
      </c>
    </row>
    <row r="25" spans="1:17" ht="18.75" customHeight="1" x14ac:dyDescent="0.2">
      <c r="A25" s="181"/>
      <c r="B25" s="231"/>
      <c r="C25" s="182">
        <v>0.21428571428571427</v>
      </c>
      <c r="D25" s="183">
        <v>0</v>
      </c>
      <c r="E25" s="183">
        <v>0.21428571428571427</v>
      </c>
      <c r="F25" s="183">
        <v>0.5714285714285714</v>
      </c>
      <c r="G25" s="183"/>
      <c r="H25" s="184"/>
      <c r="I25" s="182">
        <v>0</v>
      </c>
      <c r="J25" s="183">
        <v>0</v>
      </c>
      <c r="K25" s="183">
        <v>0.15384615384615385</v>
      </c>
      <c r="L25" s="183">
        <v>0.84615384615384615</v>
      </c>
      <c r="M25" s="183"/>
      <c r="N25" s="184"/>
      <c r="O25" s="141"/>
    </row>
    <row r="26" spans="1:17" ht="12.75" customHeight="1" x14ac:dyDescent="0.2">
      <c r="A26" s="185" t="s">
        <v>41</v>
      </c>
      <c r="B26" s="233" t="s">
        <v>51</v>
      </c>
      <c r="C26" s="186">
        <v>2</v>
      </c>
      <c r="D26" s="187">
        <v>0</v>
      </c>
      <c r="E26" s="187">
        <v>4</v>
      </c>
      <c r="F26" s="187">
        <v>8</v>
      </c>
      <c r="G26" s="188">
        <v>1</v>
      </c>
      <c r="H26" s="189">
        <v>0</v>
      </c>
      <c r="I26" s="186">
        <v>0</v>
      </c>
      <c r="J26" s="187">
        <v>0</v>
      </c>
      <c r="K26" s="187">
        <v>0</v>
      </c>
      <c r="L26" s="187">
        <v>13</v>
      </c>
      <c r="M26" s="188">
        <v>0</v>
      </c>
      <c r="N26" s="189">
        <v>2</v>
      </c>
      <c r="O26" s="141" t="s">
        <v>196</v>
      </c>
      <c r="P26" s="141">
        <v>15</v>
      </c>
      <c r="Q26" s="141">
        <v>15</v>
      </c>
    </row>
    <row r="27" spans="1:17" ht="18" customHeight="1" x14ac:dyDescent="0.2">
      <c r="A27" s="185"/>
      <c r="B27" s="233"/>
      <c r="C27" s="190">
        <v>0.14285714285714285</v>
      </c>
      <c r="D27" s="191">
        <v>0</v>
      </c>
      <c r="E27" s="191">
        <v>0.2857142857142857</v>
      </c>
      <c r="F27" s="191">
        <v>0.5714285714285714</v>
      </c>
      <c r="G27" s="191"/>
      <c r="H27" s="192"/>
      <c r="I27" s="193">
        <v>0</v>
      </c>
      <c r="J27" s="194">
        <v>0</v>
      </c>
      <c r="K27" s="194">
        <v>0</v>
      </c>
      <c r="L27" s="194">
        <v>1</v>
      </c>
      <c r="M27" s="191"/>
      <c r="N27" s="192"/>
      <c r="O27" s="141"/>
    </row>
    <row r="28" spans="1:17" ht="12.75" customHeight="1" x14ac:dyDescent="0.2">
      <c r="A28" s="181" t="s">
        <v>42</v>
      </c>
      <c r="B28" s="231" t="s">
        <v>58</v>
      </c>
      <c r="C28" s="177">
        <v>2</v>
      </c>
      <c r="D28" s="178">
        <v>2</v>
      </c>
      <c r="E28" s="178">
        <v>0</v>
      </c>
      <c r="F28" s="178">
        <v>8</v>
      </c>
      <c r="G28" s="179">
        <v>3</v>
      </c>
      <c r="H28" s="180">
        <v>0</v>
      </c>
      <c r="I28" s="177">
        <v>0</v>
      </c>
      <c r="J28" s="178">
        <v>0</v>
      </c>
      <c r="K28" s="178">
        <v>2</v>
      </c>
      <c r="L28" s="178">
        <v>10</v>
      </c>
      <c r="M28" s="179">
        <v>1</v>
      </c>
      <c r="N28" s="180">
        <v>2</v>
      </c>
      <c r="O28" s="141" t="s">
        <v>197</v>
      </c>
      <c r="P28" s="141">
        <v>15</v>
      </c>
      <c r="Q28" s="141">
        <v>15</v>
      </c>
    </row>
    <row r="29" spans="1:17" ht="15.75" customHeight="1" x14ac:dyDescent="0.2">
      <c r="A29" s="181"/>
      <c r="B29" s="231"/>
      <c r="C29" s="195">
        <v>0.16666666666666666</v>
      </c>
      <c r="D29" s="196">
        <v>0.16666666666666666</v>
      </c>
      <c r="E29" s="196">
        <v>0</v>
      </c>
      <c r="F29" s="196">
        <v>0.66666666666666663</v>
      </c>
      <c r="G29" s="196"/>
      <c r="H29" s="197"/>
      <c r="I29" s="182">
        <v>0</v>
      </c>
      <c r="J29" s="183">
        <v>0</v>
      </c>
      <c r="K29" s="183">
        <v>0.16666666666666666</v>
      </c>
      <c r="L29" s="183">
        <v>0.83333333333333337</v>
      </c>
      <c r="M29" s="196"/>
      <c r="N29" s="197"/>
      <c r="O29" s="141"/>
    </row>
    <row r="30" spans="1:17" ht="13.5" customHeight="1" x14ac:dyDescent="0.2">
      <c r="A30" s="185" t="s">
        <v>43</v>
      </c>
      <c r="B30" s="233" t="s">
        <v>59</v>
      </c>
      <c r="C30" s="186">
        <v>1</v>
      </c>
      <c r="D30" s="187">
        <v>2</v>
      </c>
      <c r="E30" s="187">
        <v>0</v>
      </c>
      <c r="F30" s="187">
        <v>11</v>
      </c>
      <c r="G30" s="188">
        <v>1</v>
      </c>
      <c r="H30" s="189">
        <v>0</v>
      </c>
      <c r="I30" s="186">
        <v>0</v>
      </c>
      <c r="J30" s="187">
        <v>0</v>
      </c>
      <c r="K30" s="187">
        <v>1</v>
      </c>
      <c r="L30" s="187">
        <v>12</v>
      </c>
      <c r="M30" s="188">
        <v>0</v>
      </c>
      <c r="N30" s="189">
        <v>2</v>
      </c>
      <c r="O30" s="141" t="s">
        <v>198</v>
      </c>
      <c r="P30" s="141">
        <v>15</v>
      </c>
      <c r="Q30" s="141">
        <v>15</v>
      </c>
    </row>
    <row r="31" spans="1:17" ht="13.5" customHeight="1" x14ac:dyDescent="0.2">
      <c r="A31" s="185"/>
      <c r="B31" s="233"/>
      <c r="C31" s="190">
        <v>7.1428571428571425E-2</v>
      </c>
      <c r="D31" s="191">
        <v>0.14285714285714285</v>
      </c>
      <c r="E31" s="191">
        <v>0</v>
      </c>
      <c r="F31" s="191">
        <v>0.7857142857142857</v>
      </c>
      <c r="G31" s="191"/>
      <c r="H31" s="192"/>
      <c r="I31" s="193">
        <v>0</v>
      </c>
      <c r="J31" s="194">
        <v>0</v>
      </c>
      <c r="K31" s="194">
        <v>7.6923076923076927E-2</v>
      </c>
      <c r="L31" s="194">
        <v>0.92307692307692313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3</v>
      </c>
      <c r="E33" s="178">
        <v>3</v>
      </c>
      <c r="F33" s="178">
        <v>7</v>
      </c>
      <c r="G33" s="179">
        <v>2</v>
      </c>
      <c r="H33" s="180">
        <v>0</v>
      </c>
      <c r="I33" s="177">
        <v>0</v>
      </c>
      <c r="J33" s="178">
        <v>0</v>
      </c>
      <c r="K33" s="178">
        <v>1</v>
      </c>
      <c r="L33" s="178">
        <v>11</v>
      </c>
      <c r="M33" s="179">
        <v>1</v>
      </c>
      <c r="N33" s="180">
        <v>2</v>
      </c>
      <c r="O33" s="141" t="s">
        <v>199</v>
      </c>
      <c r="P33" s="141">
        <v>15</v>
      </c>
      <c r="Q33" s="141">
        <v>15</v>
      </c>
    </row>
    <row r="34" spans="1:17" ht="14.25" customHeight="1" x14ac:dyDescent="0.2">
      <c r="A34" s="181"/>
      <c r="B34" s="231"/>
      <c r="C34" s="195">
        <v>0</v>
      </c>
      <c r="D34" s="196">
        <v>0.23076923076923078</v>
      </c>
      <c r="E34" s="196">
        <v>0.23076923076923078</v>
      </c>
      <c r="F34" s="196">
        <v>0.53846153846153844</v>
      </c>
      <c r="G34" s="196"/>
      <c r="H34" s="197"/>
      <c r="I34" s="182">
        <v>0</v>
      </c>
      <c r="J34" s="183">
        <v>0</v>
      </c>
      <c r="K34" s="183">
        <v>8.3333333333333329E-2</v>
      </c>
      <c r="L34" s="183">
        <v>0.91666666666666663</v>
      </c>
      <c r="M34" s="196"/>
      <c r="N34" s="197"/>
      <c r="O34" s="141"/>
    </row>
    <row r="35" spans="1:17" ht="12.75" customHeight="1" x14ac:dyDescent="0.2">
      <c r="A35" s="185" t="s">
        <v>45</v>
      </c>
      <c r="B35" s="233" t="s">
        <v>52</v>
      </c>
      <c r="C35" s="186">
        <v>0</v>
      </c>
      <c r="D35" s="187">
        <v>2</v>
      </c>
      <c r="E35" s="187">
        <v>4</v>
      </c>
      <c r="F35" s="187">
        <v>6</v>
      </c>
      <c r="G35" s="188">
        <v>3</v>
      </c>
      <c r="H35" s="189">
        <v>0</v>
      </c>
      <c r="I35" s="186">
        <v>0</v>
      </c>
      <c r="J35" s="187">
        <v>0</v>
      </c>
      <c r="K35" s="187">
        <v>1</v>
      </c>
      <c r="L35" s="187">
        <v>9</v>
      </c>
      <c r="M35" s="188">
        <v>3</v>
      </c>
      <c r="N35" s="189">
        <v>2</v>
      </c>
      <c r="O35" s="141" t="s">
        <v>200</v>
      </c>
      <c r="P35" s="141">
        <v>15</v>
      </c>
      <c r="Q35" s="141">
        <v>15</v>
      </c>
    </row>
    <row r="36" spans="1:17" ht="15.75" customHeight="1" x14ac:dyDescent="0.2">
      <c r="A36" s="185"/>
      <c r="B36" s="233"/>
      <c r="C36" s="190">
        <v>0</v>
      </c>
      <c r="D36" s="191">
        <v>0.16666666666666666</v>
      </c>
      <c r="E36" s="191">
        <v>0.33333333333333331</v>
      </c>
      <c r="F36" s="191">
        <v>0.5</v>
      </c>
      <c r="G36" s="191"/>
      <c r="H36" s="192"/>
      <c r="I36" s="193">
        <v>0</v>
      </c>
      <c r="J36" s="194">
        <v>0</v>
      </c>
      <c r="K36" s="194">
        <v>0.1</v>
      </c>
      <c r="L36" s="194">
        <v>0.9</v>
      </c>
      <c r="M36" s="191"/>
      <c r="N36" s="192"/>
      <c r="O36" s="141"/>
    </row>
    <row r="37" spans="1:17" ht="12.75" customHeight="1" x14ac:dyDescent="0.2">
      <c r="A37" s="181" t="s">
        <v>46</v>
      </c>
      <c r="B37" s="231" t="s">
        <v>53</v>
      </c>
      <c r="C37" s="177">
        <v>1</v>
      </c>
      <c r="D37" s="178">
        <v>4</v>
      </c>
      <c r="E37" s="178">
        <v>1</v>
      </c>
      <c r="F37" s="178">
        <v>8</v>
      </c>
      <c r="G37" s="179">
        <v>1</v>
      </c>
      <c r="H37" s="180">
        <v>0</v>
      </c>
      <c r="I37" s="177">
        <v>0</v>
      </c>
      <c r="J37" s="178">
        <v>0</v>
      </c>
      <c r="K37" s="178">
        <v>2</v>
      </c>
      <c r="L37" s="178">
        <v>11</v>
      </c>
      <c r="M37" s="179">
        <v>0</v>
      </c>
      <c r="N37" s="180">
        <v>2</v>
      </c>
      <c r="O37" s="141" t="s">
        <v>201</v>
      </c>
      <c r="P37" s="141">
        <v>15</v>
      </c>
      <c r="Q37" s="141">
        <v>15</v>
      </c>
    </row>
    <row r="38" spans="1:17" ht="14.25" customHeight="1" x14ac:dyDescent="0.2">
      <c r="A38" s="181"/>
      <c r="B38" s="231"/>
      <c r="C38" s="195">
        <v>7.1428571428571425E-2</v>
      </c>
      <c r="D38" s="196">
        <v>0.2857142857142857</v>
      </c>
      <c r="E38" s="196">
        <v>7.1428571428571425E-2</v>
      </c>
      <c r="F38" s="196">
        <v>0.5714285714285714</v>
      </c>
      <c r="G38" s="196"/>
      <c r="H38" s="197"/>
      <c r="I38" s="182">
        <v>0</v>
      </c>
      <c r="J38" s="183">
        <v>0</v>
      </c>
      <c r="K38" s="183">
        <v>0.15384615384615385</v>
      </c>
      <c r="L38" s="183">
        <v>0.84615384615384615</v>
      </c>
      <c r="M38" s="196"/>
      <c r="N38" s="197"/>
      <c r="O38" s="141"/>
    </row>
    <row r="39" spans="1:17" ht="12.75" customHeight="1" x14ac:dyDescent="0.2">
      <c r="A39" s="185" t="s">
        <v>47</v>
      </c>
      <c r="B39" s="233" t="s">
        <v>61</v>
      </c>
      <c r="C39" s="186">
        <v>1</v>
      </c>
      <c r="D39" s="187">
        <v>3</v>
      </c>
      <c r="E39" s="187">
        <v>1</v>
      </c>
      <c r="F39" s="187">
        <v>7</v>
      </c>
      <c r="G39" s="188">
        <v>3</v>
      </c>
      <c r="H39" s="189">
        <v>0</v>
      </c>
      <c r="I39" s="186">
        <v>0</v>
      </c>
      <c r="J39" s="187">
        <v>1</v>
      </c>
      <c r="K39" s="187">
        <v>1</v>
      </c>
      <c r="L39" s="187">
        <v>10</v>
      </c>
      <c r="M39" s="188">
        <v>1</v>
      </c>
      <c r="N39" s="189">
        <v>2</v>
      </c>
      <c r="O39" s="141" t="s">
        <v>202</v>
      </c>
      <c r="P39" s="141">
        <v>15</v>
      </c>
      <c r="Q39" s="141">
        <v>15</v>
      </c>
    </row>
    <row r="40" spans="1:17" ht="15" customHeight="1" x14ac:dyDescent="0.2">
      <c r="A40" s="185"/>
      <c r="B40" s="233"/>
      <c r="C40" s="190">
        <v>8.3333333333333329E-2</v>
      </c>
      <c r="D40" s="191">
        <v>0.25</v>
      </c>
      <c r="E40" s="191">
        <v>8.3333333333333329E-2</v>
      </c>
      <c r="F40" s="191">
        <v>0.58333333333333337</v>
      </c>
      <c r="G40" s="191"/>
      <c r="H40" s="192"/>
      <c r="I40" s="193">
        <v>0</v>
      </c>
      <c r="J40" s="194">
        <v>8.3333333333333329E-2</v>
      </c>
      <c r="K40" s="194">
        <v>8.3333333333333329E-2</v>
      </c>
      <c r="L40" s="194">
        <v>0.83333333333333337</v>
      </c>
      <c r="M40" s="191"/>
      <c r="N40" s="192"/>
      <c r="O40" s="141"/>
    </row>
    <row r="41" spans="1:17" ht="12.75" customHeight="1" x14ac:dyDescent="0.2">
      <c r="A41" s="181" t="s">
        <v>48</v>
      </c>
      <c r="B41" s="231" t="s">
        <v>62</v>
      </c>
      <c r="C41" s="177">
        <v>0</v>
      </c>
      <c r="D41" s="178">
        <v>5</v>
      </c>
      <c r="E41" s="178">
        <v>2</v>
      </c>
      <c r="F41" s="178">
        <v>5</v>
      </c>
      <c r="G41" s="179">
        <v>3</v>
      </c>
      <c r="H41" s="180">
        <v>0</v>
      </c>
      <c r="I41" s="177">
        <v>0</v>
      </c>
      <c r="J41" s="178">
        <v>0</v>
      </c>
      <c r="K41" s="178">
        <v>1</v>
      </c>
      <c r="L41" s="178">
        <v>11</v>
      </c>
      <c r="M41" s="179">
        <v>1</v>
      </c>
      <c r="N41" s="180">
        <v>2</v>
      </c>
      <c r="O41" s="141" t="s">
        <v>203</v>
      </c>
      <c r="P41" s="141">
        <v>15</v>
      </c>
      <c r="Q41" s="141">
        <v>15</v>
      </c>
    </row>
    <row r="42" spans="1:17" x14ac:dyDescent="0.2">
      <c r="A42" s="201"/>
      <c r="B42" s="235"/>
      <c r="C42" s="202">
        <v>0</v>
      </c>
      <c r="D42" s="203">
        <v>0.41666666666666669</v>
      </c>
      <c r="E42" s="203">
        <v>0.16666666666666666</v>
      </c>
      <c r="F42" s="203">
        <v>0.41666666666666669</v>
      </c>
      <c r="G42" s="203"/>
      <c r="H42" s="204"/>
      <c r="I42" s="205">
        <v>0</v>
      </c>
      <c r="J42" s="206">
        <v>0</v>
      </c>
      <c r="K42" s="206">
        <v>8.3333333333333329E-2</v>
      </c>
      <c r="L42" s="206">
        <v>0.91666666666666663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1</v>
      </c>
      <c r="E48" s="210">
        <v>1</v>
      </c>
      <c r="F48" s="210">
        <v>8</v>
      </c>
      <c r="G48" s="210">
        <v>4</v>
      </c>
      <c r="H48" s="188">
        <v>0</v>
      </c>
      <c r="P48" s="141">
        <v>15</v>
      </c>
    </row>
    <row r="49" spans="1:16" x14ac:dyDescent="0.2">
      <c r="A49" s="92"/>
      <c r="C49" s="191">
        <v>6.6666666666666666E-2</v>
      </c>
      <c r="D49" s="191">
        <v>6.6666666666666666E-2</v>
      </c>
      <c r="E49" s="191">
        <v>6.6666666666666666E-2</v>
      </c>
      <c r="F49" s="191">
        <v>0.53333333333333333</v>
      </c>
      <c r="G49" s="191">
        <v>0.26666666666666666</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3</v>
      </c>
      <c r="F54" s="210">
        <v>8</v>
      </c>
      <c r="G54" s="210">
        <v>4</v>
      </c>
      <c r="H54" s="188">
        <v>0</v>
      </c>
      <c r="P54" s="141">
        <v>15</v>
      </c>
    </row>
    <row r="55" spans="1:16" x14ac:dyDescent="0.2">
      <c r="A55" s="92"/>
      <c r="C55" s="191">
        <v>0</v>
      </c>
      <c r="D55" s="191">
        <v>0</v>
      </c>
      <c r="E55" s="191">
        <v>0.2</v>
      </c>
      <c r="F55" s="191">
        <v>0.53333333333333333</v>
      </c>
      <c r="G55" s="191">
        <v>0.26666666666666666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13</v>
      </c>
      <c r="F60" s="210">
        <v>1</v>
      </c>
      <c r="G60" s="210"/>
      <c r="H60" s="188">
        <v>0</v>
      </c>
      <c r="P60" s="141">
        <v>15</v>
      </c>
    </row>
    <row r="61" spans="1:16" x14ac:dyDescent="0.2">
      <c r="A61" s="92"/>
      <c r="C61" s="191">
        <v>0</v>
      </c>
      <c r="D61" s="191">
        <v>7.1428571428571425E-2</v>
      </c>
      <c r="E61" s="191">
        <v>0.9285714285714286</v>
      </c>
      <c r="F61" s="191"/>
      <c r="G61" s="191"/>
      <c r="H61" s="191"/>
    </row>
    <row r="62" spans="1:16" x14ac:dyDescent="0.2">
      <c r="A62" s="93" t="s">
        <v>204</v>
      </c>
    </row>
    <row r="63" spans="1:16" ht="6.75" customHeight="1" x14ac:dyDescent="0.2">
      <c r="A63" s="93"/>
    </row>
    <row r="64" spans="1:16" ht="23.1" customHeight="1" x14ac:dyDescent="0.2">
      <c r="B64" s="234" t="s">
        <v>337</v>
      </c>
      <c r="C64" s="234"/>
      <c r="D64" s="234"/>
      <c r="E64" s="234"/>
      <c r="F64" s="234"/>
      <c r="G64" s="234"/>
      <c r="H64" s="234"/>
      <c r="I64" s="234"/>
      <c r="J64" s="234"/>
      <c r="K64" s="234"/>
      <c r="L64" s="234"/>
    </row>
    <row r="65" spans="2:12" ht="23.1" customHeight="1" x14ac:dyDescent="0.2">
      <c r="B65" s="234" t="s">
        <v>338</v>
      </c>
      <c r="C65" s="234"/>
      <c r="D65" s="234"/>
      <c r="E65" s="234"/>
      <c r="F65" s="234"/>
      <c r="G65" s="234"/>
      <c r="H65" s="234"/>
      <c r="I65" s="234"/>
      <c r="J65" s="234"/>
      <c r="K65" s="234"/>
      <c r="L65" s="234"/>
    </row>
    <row r="66" spans="2:12" ht="23.1" customHeight="1" x14ac:dyDescent="0.2">
      <c r="B66" s="234" t="s">
        <v>339</v>
      </c>
      <c r="C66" s="234"/>
      <c r="D66" s="234"/>
      <c r="E66" s="234"/>
      <c r="F66" s="234"/>
      <c r="G66" s="234"/>
      <c r="H66" s="234"/>
      <c r="I66" s="234"/>
      <c r="J66" s="234"/>
      <c r="K66" s="234"/>
      <c r="L66" s="234"/>
    </row>
    <row r="67" spans="2:12" ht="23.1" customHeight="1" x14ac:dyDescent="0.2">
      <c r="B67" s="234" t="s">
        <v>340</v>
      </c>
      <c r="C67" s="234"/>
      <c r="D67" s="234"/>
      <c r="E67" s="234"/>
      <c r="F67" s="234"/>
      <c r="G67" s="234"/>
      <c r="H67" s="234"/>
      <c r="I67" s="234"/>
      <c r="J67" s="234"/>
      <c r="K67" s="234"/>
      <c r="L67" s="234"/>
    </row>
    <row r="68" spans="2:12" ht="23.1" customHeight="1" x14ac:dyDescent="0.2">
      <c r="B68" s="234" t="s">
        <v>341</v>
      </c>
      <c r="C68" s="234"/>
      <c r="D68" s="234"/>
      <c r="E68" s="234"/>
      <c r="F68" s="234"/>
      <c r="G68" s="234"/>
      <c r="H68" s="234"/>
      <c r="I68" s="234"/>
      <c r="J68" s="234"/>
      <c r="K68" s="234"/>
      <c r="L68" s="234"/>
    </row>
    <row r="69" spans="2:12" ht="23.1" customHeight="1" x14ac:dyDescent="0.2">
      <c r="B69" s="234" t="s">
        <v>342</v>
      </c>
      <c r="C69" s="234"/>
      <c r="D69" s="234"/>
      <c r="E69" s="234"/>
      <c r="F69" s="234"/>
      <c r="G69" s="234"/>
      <c r="H69" s="234"/>
      <c r="I69" s="234"/>
      <c r="J69" s="234"/>
      <c r="K69" s="234"/>
      <c r="L69" s="234"/>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8149-F236-4EE7-8395-77A198D891FA}">
  <sheetPr codeName="Sheet8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281</v>
      </c>
      <c r="C3" s="144"/>
      <c r="D3" s="145"/>
      <c r="E3" s="146">
        <v>44168</v>
      </c>
      <c r="F3" s="145"/>
      <c r="G3" s="147"/>
      <c r="H3" s="147"/>
      <c r="I3" s="146" t="s">
        <v>120</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2</v>
      </c>
      <c r="D7" s="156">
        <v>0.25</v>
      </c>
      <c r="F7" s="157" t="s">
        <v>28</v>
      </c>
      <c r="G7" s="158"/>
      <c r="H7" s="158">
        <v>0</v>
      </c>
      <c r="I7" s="152">
        <v>0</v>
      </c>
      <c r="K7" s="87" t="s">
        <v>468</v>
      </c>
    </row>
    <row r="8" spans="1:15" x14ac:dyDescent="0.2">
      <c r="B8" s="150" t="s">
        <v>5</v>
      </c>
      <c r="C8" s="151">
        <v>1</v>
      </c>
      <c r="D8" s="152">
        <v>0.125</v>
      </c>
      <c r="F8" s="159" t="s">
        <v>0</v>
      </c>
      <c r="H8" s="87">
        <v>2</v>
      </c>
      <c r="I8" s="156">
        <v>0.25</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2</v>
      </c>
      <c r="D11" s="156">
        <v>0.25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3</v>
      </c>
      <c r="D16" s="152">
        <v>0.375</v>
      </c>
      <c r="F16" s="155"/>
    </row>
    <row r="17" spans="1:17" x14ac:dyDescent="0.2">
      <c r="B17" s="155" t="s">
        <v>7</v>
      </c>
      <c r="C17" s="94">
        <v>1</v>
      </c>
      <c r="D17" s="160">
        <v>0.125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5</v>
      </c>
      <c r="F24" s="178">
        <v>2</v>
      </c>
      <c r="G24" s="179">
        <v>0</v>
      </c>
      <c r="H24" s="180">
        <v>0</v>
      </c>
      <c r="I24" s="177">
        <v>0</v>
      </c>
      <c r="J24" s="178">
        <v>0</v>
      </c>
      <c r="K24" s="178">
        <v>3</v>
      </c>
      <c r="L24" s="178">
        <v>5</v>
      </c>
      <c r="M24" s="179">
        <v>0</v>
      </c>
      <c r="N24" s="180">
        <v>0</v>
      </c>
      <c r="O24" s="141" t="s">
        <v>195</v>
      </c>
      <c r="P24" s="141">
        <v>8</v>
      </c>
      <c r="Q24" s="141">
        <v>8</v>
      </c>
    </row>
    <row r="25" spans="1:17" ht="18.75" customHeight="1" x14ac:dyDescent="0.2">
      <c r="A25" s="181"/>
      <c r="B25" s="231"/>
      <c r="C25" s="182">
        <v>0</v>
      </c>
      <c r="D25" s="183">
        <v>0.125</v>
      </c>
      <c r="E25" s="183">
        <v>0.625</v>
      </c>
      <c r="F25" s="183">
        <v>0.25</v>
      </c>
      <c r="G25" s="183"/>
      <c r="H25" s="184"/>
      <c r="I25" s="182">
        <v>0</v>
      </c>
      <c r="J25" s="183">
        <v>0</v>
      </c>
      <c r="K25" s="183">
        <v>0.375</v>
      </c>
      <c r="L25" s="183">
        <v>0.625</v>
      </c>
      <c r="M25" s="183"/>
      <c r="N25" s="184"/>
      <c r="O25" s="141"/>
    </row>
    <row r="26" spans="1:17" ht="12.75" customHeight="1" x14ac:dyDescent="0.2">
      <c r="A26" s="185" t="s">
        <v>41</v>
      </c>
      <c r="B26" s="233" t="s">
        <v>51</v>
      </c>
      <c r="C26" s="186">
        <v>1</v>
      </c>
      <c r="D26" s="187">
        <v>1</v>
      </c>
      <c r="E26" s="187">
        <v>1</v>
      </c>
      <c r="F26" s="187">
        <v>5</v>
      </c>
      <c r="G26" s="188">
        <v>0</v>
      </c>
      <c r="H26" s="189">
        <v>0</v>
      </c>
      <c r="I26" s="186">
        <v>0</v>
      </c>
      <c r="J26" s="187">
        <v>0</v>
      </c>
      <c r="K26" s="187">
        <v>0</v>
      </c>
      <c r="L26" s="187">
        <v>8</v>
      </c>
      <c r="M26" s="188">
        <v>0</v>
      </c>
      <c r="N26" s="189">
        <v>0</v>
      </c>
      <c r="O26" s="141" t="s">
        <v>196</v>
      </c>
      <c r="P26" s="141">
        <v>8</v>
      </c>
      <c r="Q26" s="141">
        <v>8</v>
      </c>
    </row>
    <row r="27" spans="1:17" ht="18" customHeight="1" x14ac:dyDescent="0.2">
      <c r="A27" s="185"/>
      <c r="B27" s="233"/>
      <c r="C27" s="190">
        <v>0.125</v>
      </c>
      <c r="D27" s="191">
        <v>0.125</v>
      </c>
      <c r="E27" s="191">
        <v>0.125</v>
      </c>
      <c r="F27" s="191">
        <v>0.625</v>
      </c>
      <c r="G27" s="191"/>
      <c r="H27" s="192"/>
      <c r="I27" s="193">
        <v>0</v>
      </c>
      <c r="J27" s="194">
        <v>0</v>
      </c>
      <c r="K27" s="194">
        <v>0</v>
      </c>
      <c r="L27" s="194">
        <v>1</v>
      </c>
      <c r="M27" s="191"/>
      <c r="N27" s="192"/>
      <c r="O27" s="141"/>
    </row>
    <row r="28" spans="1:17" ht="12.75" customHeight="1" x14ac:dyDescent="0.2">
      <c r="A28" s="181" t="s">
        <v>42</v>
      </c>
      <c r="B28" s="231" t="s">
        <v>58</v>
      </c>
      <c r="C28" s="177">
        <v>1</v>
      </c>
      <c r="D28" s="178">
        <v>0</v>
      </c>
      <c r="E28" s="178">
        <v>2</v>
      </c>
      <c r="F28" s="178">
        <v>5</v>
      </c>
      <c r="G28" s="179">
        <v>0</v>
      </c>
      <c r="H28" s="180">
        <v>0</v>
      </c>
      <c r="I28" s="177">
        <v>0</v>
      </c>
      <c r="J28" s="178">
        <v>0</v>
      </c>
      <c r="K28" s="178">
        <v>1</v>
      </c>
      <c r="L28" s="178">
        <v>7</v>
      </c>
      <c r="M28" s="179">
        <v>0</v>
      </c>
      <c r="N28" s="180">
        <v>0</v>
      </c>
      <c r="O28" s="141" t="s">
        <v>197</v>
      </c>
      <c r="P28" s="141">
        <v>8</v>
      </c>
      <c r="Q28" s="141">
        <v>8</v>
      </c>
    </row>
    <row r="29" spans="1:17" ht="15.75" customHeight="1" x14ac:dyDescent="0.2">
      <c r="A29" s="181"/>
      <c r="B29" s="231"/>
      <c r="C29" s="195">
        <v>0.125</v>
      </c>
      <c r="D29" s="196">
        <v>0</v>
      </c>
      <c r="E29" s="196">
        <v>0.25</v>
      </c>
      <c r="F29" s="196">
        <v>0.625</v>
      </c>
      <c r="G29" s="196"/>
      <c r="H29" s="197"/>
      <c r="I29" s="182">
        <v>0</v>
      </c>
      <c r="J29" s="183">
        <v>0</v>
      </c>
      <c r="K29" s="183">
        <v>0.125</v>
      </c>
      <c r="L29" s="183">
        <v>0.875</v>
      </c>
      <c r="M29" s="196"/>
      <c r="N29" s="197"/>
      <c r="O29" s="141"/>
    </row>
    <row r="30" spans="1:17" ht="13.5" customHeight="1" x14ac:dyDescent="0.2">
      <c r="A30" s="185" t="s">
        <v>43</v>
      </c>
      <c r="B30" s="233" t="s">
        <v>59</v>
      </c>
      <c r="C30" s="186">
        <v>0</v>
      </c>
      <c r="D30" s="187">
        <v>1</v>
      </c>
      <c r="E30" s="187">
        <v>3</v>
      </c>
      <c r="F30" s="187">
        <v>4</v>
      </c>
      <c r="G30" s="188">
        <v>0</v>
      </c>
      <c r="H30" s="189">
        <v>0</v>
      </c>
      <c r="I30" s="186">
        <v>0</v>
      </c>
      <c r="J30" s="187">
        <v>0</v>
      </c>
      <c r="K30" s="187">
        <v>2</v>
      </c>
      <c r="L30" s="187">
        <v>6</v>
      </c>
      <c r="M30" s="188">
        <v>0</v>
      </c>
      <c r="N30" s="189">
        <v>0</v>
      </c>
      <c r="O30" s="141" t="s">
        <v>198</v>
      </c>
      <c r="P30" s="141">
        <v>8</v>
      </c>
      <c r="Q30" s="141">
        <v>8</v>
      </c>
    </row>
    <row r="31" spans="1:17" ht="13.5" customHeight="1" x14ac:dyDescent="0.2">
      <c r="A31" s="185"/>
      <c r="B31" s="233"/>
      <c r="C31" s="190">
        <v>0</v>
      </c>
      <c r="D31" s="191">
        <v>0.125</v>
      </c>
      <c r="E31" s="191">
        <v>0.375</v>
      </c>
      <c r="F31" s="191">
        <v>0.5</v>
      </c>
      <c r="G31" s="191"/>
      <c r="H31" s="192"/>
      <c r="I31" s="193">
        <v>0</v>
      </c>
      <c r="J31" s="194">
        <v>0</v>
      </c>
      <c r="K31" s="194">
        <v>0.25</v>
      </c>
      <c r="L31" s="194">
        <v>0.75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3</v>
      </c>
      <c r="E33" s="178">
        <v>1</v>
      </c>
      <c r="F33" s="178">
        <v>4</v>
      </c>
      <c r="G33" s="179">
        <v>0</v>
      </c>
      <c r="H33" s="180">
        <v>0</v>
      </c>
      <c r="I33" s="177">
        <v>0</v>
      </c>
      <c r="J33" s="178">
        <v>0</v>
      </c>
      <c r="K33" s="178">
        <v>1</v>
      </c>
      <c r="L33" s="178">
        <v>7</v>
      </c>
      <c r="M33" s="179">
        <v>0</v>
      </c>
      <c r="N33" s="180">
        <v>0</v>
      </c>
      <c r="O33" s="141" t="s">
        <v>199</v>
      </c>
      <c r="P33" s="141">
        <v>8</v>
      </c>
      <c r="Q33" s="141">
        <v>8</v>
      </c>
    </row>
    <row r="34" spans="1:17" ht="14.25" customHeight="1" x14ac:dyDescent="0.2">
      <c r="A34" s="181"/>
      <c r="B34" s="231"/>
      <c r="C34" s="195">
        <v>0</v>
      </c>
      <c r="D34" s="196">
        <v>0.375</v>
      </c>
      <c r="E34" s="196">
        <v>0.125</v>
      </c>
      <c r="F34" s="196">
        <v>0.5</v>
      </c>
      <c r="G34" s="196"/>
      <c r="H34" s="197"/>
      <c r="I34" s="182">
        <v>0</v>
      </c>
      <c r="J34" s="183">
        <v>0</v>
      </c>
      <c r="K34" s="183">
        <v>0.125</v>
      </c>
      <c r="L34" s="183">
        <v>0.875</v>
      </c>
      <c r="M34" s="196"/>
      <c r="N34" s="197"/>
      <c r="O34" s="141"/>
    </row>
    <row r="35" spans="1:17" ht="12.75" customHeight="1" x14ac:dyDescent="0.2">
      <c r="A35" s="185" t="s">
        <v>45</v>
      </c>
      <c r="B35" s="233" t="s">
        <v>52</v>
      </c>
      <c r="C35" s="186">
        <v>0</v>
      </c>
      <c r="D35" s="187">
        <v>1</v>
      </c>
      <c r="E35" s="187">
        <v>2</v>
      </c>
      <c r="F35" s="187">
        <v>5</v>
      </c>
      <c r="G35" s="188">
        <v>0</v>
      </c>
      <c r="H35" s="189">
        <v>0</v>
      </c>
      <c r="I35" s="186">
        <v>0</v>
      </c>
      <c r="J35" s="187">
        <v>1</v>
      </c>
      <c r="K35" s="187">
        <v>1</v>
      </c>
      <c r="L35" s="187">
        <v>6</v>
      </c>
      <c r="M35" s="188">
        <v>0</v>
      </c>
      <c r="N35" s="189">
        <v>0</v>
      </c>
      <c r="O35" s="141" t="s">
        <v>200</v>
      </c>
      <c r="P35" s="141">
        <v>8</v>
      </c>
      <c r="Q35" s="141">
        <v>8</v>
      </c>
    </row>
    <row r="36" spans="1:17" ht="15.75" customHeight="1" x14ac:dyDescent="0.2">
      <c r="A36" s="185"/>
      <c r="B36" s="233"/>
      <c r="C36" s="190">
        <v>0</v>
      </c>
      <c r="D36" s="191">
        <v>0.125</v>
      </c>
      <c r="E36" s="191">
        <v>0.25</v>
      </c>
      <c r="F36" s="191">
        <v>0.625</v>
      </c>
      <c r="G36" s="191"/>
      <c r="H36" s="192"/>
      <c r="I36" s="193">
        <v>0</v>
      </c>
      <c r="J36" s="194">
        <v>0.125</v>
      </c>
      <c r="K36" s="194">
        <v>0.125</v>
      </c>
      <c r="L36" s="194">
        <v>0.75</v>
      </c>
      <c r="M36" s="191"/>
      <c r="N36" s="192"/>
      <c r="O36" s="141"/>
    </row>
    <row r="37" spans="1:17" ht="12.75" customHeight="1" x14ac:dyDescent="0.2">
      <c r="A37" s="181" t="s">
        <v>46</v>
      </c>
      <c r="B37" s="231" t="s">
        <v>53</v>
      </c>
      <c r="C37" s="177">
        <v>0</v>
      </c>
      <c r="D37" s="178">
        <v>0</v>
      </c>
      <c r="E37" s="178">
        <v>3</v>
      </c>
      <c r="F37" s="178">
        <v>5</v>
      </c>
      <c r="G37" s="179">
        <v>0</v>
      </c>
      <c r="H37" s="180">
        <v>0</v>
      </c>
      <c r="I37" s="177">
        <v>0</v>
      </c>
      <c r="J37" s="178">
        <v>0</v>
      </c>
      <c r="K37" s="178">
        <v>0</v>
      </c>
      <c r="L37" s="178">
        <v>8</v>
      </c>
      <c r="M37" s="179">
        <v>0</v>
      </c>
      <c r="N37" s="180">
        <v>0</v>
      </c>
      <c r="O37" s="141" t="s">
        <v>201</v>
      </c>
      <c r="P37" s="141">
        <v>8</v>
      </c>
      <c r="Q37" s="141">
        <v>8</v>
      </c>
    </row>
    <row r="38" spans="1:17" ht="14.25" customHeight="1" x14ac:dyDescent="0.2">
      <c r="A38" s="181"/>
      <c r="B38" s="231"/>
      <c r="C38" s="195">
        <v>0</v>
      </c>
      <c r="D38" s="196">
        <v>0</v>
      </c>
      <c r="E38" s="196">
        <v>0.375</v>
      </c>
      <c r="F38" s="196">
        <v>0.625</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4</v>
      </c>
      <c r="F39" s="187">
        <v>3</v>
      </c>
      <c r="G39" s="188">
        <v>0</v>
      </c>
      <c r="H39" s="189">
        <v>0</v>
      </c>
      <c r="I39" s="186">
        <v>0</v>
      </c>
      <c r="J39" s="187">
        <v>1</v>
      </c>
      <c r="K39" s="187">
        <v>2</v>
      </c>
      <c r="L39" s="187">
        <v>5</v>
      </c>
      <c r="M39" s="188">
        <v>0</v>
      </c>
      <c r="N39" s="189">
        <v>0</v>
      </c>
      <c r="O39" s="141" t="s">
        <v>202</v>
      </c>
      <c r="P39" s="141">
        <v>8</v>
      </c>
      <c r="Q39" s="141">
        <v>8</v>
      </c>
    </row>
    <row r="40" spans="1:17" ht="15" customHeight="1" x14ac:dyDescent="0.2">
      <c r="A40" s="185"/>
      <c r="B40" s="233"/>
      <c r="C40" s="190">
        <v>0</v>
      </c>
      <c r="D40" s="191">
        <v>0.125</v>
      </c>
      <c r="E40" s="191">
        <v>0.5</v>
      </c>
      <c r="F40" s="191">
        <v>0.375</v>
      </c>
      <c r="G40" s="191"/>
      <c r="H40" s="192"/>
      <c r="I40" s="193">
        <v>0</v>
      </c>
      <c r="J40" s="194">
        <v>0.125</v>
      </c>
      <c r="K40" s="194">
        <v>0.25</v>
      </c>
      <c r="L40" s="194">
        <v>0.625</v>
      </c>
      <c r="M40" s="191"/>
      <c r="N40" s="192"/>
      <c r="O40" s="141"/>
    </row>
    <row r="41" spans="1:17" ht="12.75" customHeight="1" x14ac:dyDescent="0.2">
      <c r="A41" s="181" t="s">
        <v>48</v>
      </c>
      <c r="B41" s="231" t="s">
        <v>62</v>
      </c>
      <c r="C41" s="177">
        <v>0</v>
      </c>
      <c r="D41" s="178">
        <v>2</v>
      </c>
      <c r="E41" s="178">
        <v>0</v>
      </c>
      <c r="F41" s="178">
        <v>5</v>
      </c>
      <c r="G41" s="179">
        <v>1</v>
      </c>
      <c r="H41" s="180">
        <v>0</v>
      </c>
      <c r="I41" s="177">
        <v>0</v>
      </c>
      <c r="J41" s="178">
        <v>0</v>
      </c>
      <c r="K41" s="178">
        <v>1</v>
      </c>
      <c r="L41" s="178">
        <v>6</v>
      </c>
      <c r="M41" s="179">
        <v>1</v>
      </c>
      <c r="N41" s="180">
        <v>0</v>
      </c>
      <c r="O41" s="141" t="s">
        <v>203</v>
      </c>
      <c r="P41" s="141">
        <v>8</v>
      </c>
      <c r="Q41" s="141">
        <v>8</v>
      </c>
    </row>
    <row r="42" spans="1:17" x14ac:dyDescent="0.2">
      <c r="A42" s="201"/>
      <c r="B42" s="235"/>
      <c r="C42" s="202">
        <v>0</v>
      </c>
      <c r="D42" s="203">
        <v>0.2857142857142857</v>
      </c>
      <c r="E42" s="203">
        <v>0</v>
      </c>
      <c r="F42" s="203">
        <v>0.7142857142857143</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6</v>
      </c>
      <c r="H48" s="188">
        <v>0</v>
      </c>
      <c r="P48" s="141">
        <v>8</v>
      </c>
    </row>
    <row r="49" spans="1:16" x14ac:dyDescent="0.2">
      <c r="A49" s="92"/>
      <c r="C49" s="191">
        <v>0</v>
      </c>
      <c r="D49" s="191">
        <v>0</v>
      </c>
      <c r="E49" s="191">
        <v>0</v>
      </c>
      <c r="F49" s="191">
        <v>0.25</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1</v>
      </c>
      <c r="G54" s="210">
        <v>6</v>
      </c>
      <c r="H54" s="188">
        <v>0</v>
      </c>
      <c r="P54" s="141">
        <v>8</v>
      </c>
    </row>
    <row r="55" spans="1:16" x14ac:dyDescent="0.2">
      <c r="A55" s="92"/>
      <c r="C55" s="191">
        <v>0</v>
      </c>
      <c r="D55" s="191">
        <v>0</v>
      </c>
      <c r="E55" s="191">
        <v>0.125</v>
      </c>
      <c r="F55" s="191">
        <v>0.125</v>
      </c>
      <c r="G55" s="191">
        <v>0.75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467</v>
      </c>
      <c r="C64" s="234"/>
      <c r="D64" s="234"/>
      <c r="E64" s="234"/>
      <c r="F64" s="234"/>
      <c r="G64" s="234"/>
      <c r="H64" s="234"/>
      <c r="I64" s="234"/>
      <c r="J64" s="234"/>
      <c r="K64" s="234"/>
      <c r="L64" s="234"/>
    </row>
    <row r="65" spans="2:12" ht="23.1" customHeight="1" x14ac:dyDescent="0.2">
      <c r="B65" s="234" t="s">
        <v>466</v>
      </c>
      <c r="C65" s="234"/>
      <c r="D65" s="234"/>
      <c r="E65" s="234"/>
      <c r="F65" s="234"/>
      <c r="G65" s="234"/>
      <c r="H65" s="234"/>
      <c r="I65" s="234"/>
      <c r="J65" s="234"/>
      <c r="K65" s="234"/>
      <c r="L65" s="234"/>
    </row>
    <row r="66" spans="2:12" ht="23.1" customHeight="1" x14ac:dyDescent="0.2">
      <c r="B66" s="234" t="s">
        <v>465</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BE57-DA2C-4087-9625-4B2797DC7305}">
  <sheetPr codeName="Sheet2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281</v>
      </c>
      <c r="C3" s="144"/>
      <c r="D3" s="145"/>
      <c r="E3" s="146">
        <v>44266</v>
      </c>
      <c r="F3" s="145"/>
      <c r="G3" s="147"/>
      <c r="H3" s="147"/>
      <c r="I3" s="146" t="s">
        <v>120</v>
      </c>
      <c r="J3" s="147"/>
      <c r="K3" s="147"/>
      <c r="L3" s="147"/>
      <c r="M3" s="148">
        <v>13</v>
      </c>
      <c r="N3" s="149"/>
      <c r="O3" s="141"/>
    </row>
    <row r="4" spans="1:15" ht="9.75" customHeight="1" x14ac:dyDescent="0.2"/>
    <row r="5" spans="1:15" ht="17.25" customHeight="1" x14ac:dyDescent="0.2">
      <c r="A5" s="92" t="s">
        <v>13</v>
      </c>
      <c r="B5" s="93" t="s">
        <v>12</v>
      </c>
    </row>
    <row r="6" spans="1:15" x14ac:dyDescent="0.2">
      <c r="B6" s="150" t="s">
        <v>2</v>
      </c>
      <c r="C6" s="151">
        <v>2</v>
      </c>
      <c r="D6" s="152">
        <v>0.15384615384615385</v>
      </c>
      <c r="F6" s="153" t="s">
        <v>49</v>
      </c>
      <c r="J6" s="154" t="s">
        <v>193</v>
      </c>
    </row>
    <row r="7" spans="1:15" x14ac:dyDescent="0.2">
      <c r="B7" s="155" t="s">
        <v>3</v>
      </c>
      <c r="C7" s="94">
        <v>2</v>
      </c>
      <c r="D7" s="156">
        <v>0.15384615384615385</v>
      </c>
      <c r="F7" s="157" t="s">
        <v>28</v>
      </c>
      <c r="G7" s="158"/>
      <c r="H7" s="158">
        <v>4</v>
      </c>
      <c r="I7" s="152">
        <v>0.30769230769230771</v>
      </c>
    </row>
    <row r="8" spans="1:15" x14ac:dyDescent="0.2">
      <c r="B8" s="150" t="s">
        <v>5</v>
      </c>
      <c r="C8" s="151">
        <v>0</v>
      </c>
      <c r="D8" s="152">
        <v>0</v>
      </c>
      <c r="F8" s="159" t="s">
        <v>0</v>
      </c>
      <c r="H8" s="87">
        <v>3</v>
      </c>
      <c r="I8" s="156">
        <v>0.23076923076923078</v>
      </c>
    </row>
    <row r="9" spans="1:15" x14ac:dyDescent="0.2">
      <c r="B9" s="155" t="s">
        <v>6</v>
      </c>
      <c r="C9" s="94">
        <v>3</v>
      </c>
      <c r="D9" s="156">
        <v>0.23076923076923078</v>
      </c>
      <c r="F9" s="157" t="s">
        <v>29</v>
      </c>
      <c r="G9" s="158"/>
      <c r="H9" s="158">
        <v>0</v>
      </c>
      <c r="I9" s="152">
        <v>0</v>
      </c>
    </row>
    <row r="10" spans="1:15" x14ac:dyDescent="0.2">
      <c r="B10" s="150" t="s">
        <v>4</v>
      </c>
      <c r="C10" s="151">
        <v>1</v>
      </c>
      <c r="D10" s="152">
        <v>7.6923076923076927E-2</v>
      </c>
      <c r="F10" s="159" t="s">
        <v>30</v>
      </c>
      <c r="H10" s="87">
        <v>0</v>
      </c>
      <c r="I10" s="156">
        <v>0</v>
      </c>
    </row>
    <row r="11" spans="1:15" x14ac:dyDescent="0.2">
      <c r="B11" s="155" t="s">
        <v>23</v>
      </c>
      <c r="C11" s="94">
        <v>7</v>
      </c>
      <c r="D11" s="156">
        <v>0.53846153846153844</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1</v>
      </c>
      <c r="D14" s="152">
        <v>7.6923076923076927E-2</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3</v>
      </c>
      <c r="F24" s="178">
        <v>9</v>
      </c>
      <c r="G24" s="179">
        <v>0</v>
      </c>
      <c r="H24" s="180">
        <v>0</v>
      </c>
      <c r="I24" s="177">
        <v>0</v>
      </c>
      <c r="J24" s="178">
        <v>0</v>
      </c>
      <c r="K24" s="178">
        <v>1</v>
      </c>
      <c r="L24" s="178">
        <v>11</v>
      </c>
      <c r="M24" s="179">
        <v>0</v>
      </c>
      <c r="N24" s="180">
        <v>1</v>
      </c>
      <c r="O24" s="141" t="s">
        <v>195</v>
      </c>
      <c r="P24" s="141">
        <v>13</v>
      </c>
      <c r="Q24" s="141">
        <v>13</v>
      </c>
    </row>
    <row r="25" spans="1:17" ht="18.75" customHeight="1" x14ac:dyDescent="0.2">
      <c r="A25" s="181"/>
      <c r="B25" s="231"/>
      <c r="C25" s="182">
        <v>0</v>
      </c>
      <c r="D25" s="183">
        <v>7.6923076923076927E-2</v>
      </c>
      <c r="E25" s="183">
        <v>0.23076923076923078</v>
      </c>
      <c r="F25" s="183">
        <v>0.69230769230769229</v>
      </c>
      <c r="G25" s="183"/>
      <c r="H25" s="184"/>
      <c r="I25" s="182">
        <v>0</v>
      </c>
      <c r="J25" s="183">
        <v>0</v>
      </c>
      <c r="K25" s="183">
        <v>8.3333333333333329E-2</v>
      </c>
      <c r="L25" s="183">
        <v>0.91666666666666663</v>
      </c>
      <c r="M25" s="183"/>
      <c r="N25" s="184"/>
      <c r="O25" s="141"/>
    </row>
    <row r="26" spans="1:17" ht="12.75" customHeight="1" x14ac:dyDescent="0.2">
      <c r="A26" s="185" t="s">
        <v>41</v>
      </c>
      <c r="B26" s="233" t="s">
        <v>51</v>
      </c>
      <c r="C26" s="186">
        <v>0</v>
      </c>
      <c r="D26" s="187">
        <v>0</v>
      </c>
      <c r="E26" s="187">
        <v>1</v>
      </c>
      <c r="F26" s="187">
        <v>12</v>
      </c>
      <c r="G26" s="188">
        <v>0</v>
      </c>
      <c r="H26" s="189">
        <v>0</v>
      </c>
      <c r="I26" s="186">
        <v>0</v>
      </c>
      <c r="J26" s="187">
        <v>0</v>
      </c>
      <c r="K26" s="187">
        <v>0</v>
      </c>
      <c r="L26" s="187">
        <v>12</v>
      </c>
      <c r="M26" s="188">
        <v>0</v>
      </c>
      <c r="N26" s="189">
        <v>1</v>
      </c>
      <c r="O26" s="141" t="s">
        <v>196</v>
      </c>
      <c r="P26" s="141">
        <v>13</v>
      </c>
      <c r="Q26" s="141">
        <v>13</v>
      </c>
    </row>
    <row r="27" spans="1:17" ht="18" customHeight="1" x14ac:dyDescent="0.2">
      <c r="A27" s="185"/>
      <c r="B27" s="233"/>
      <c r="C27" s="190">
        <v>0</v>
      </c>
      <c r="D27" s="191">
        <v>0</v>
      </c>
      <c r="E27" s="191">
        <v>7.6923076923076927E-2</v>
      </c>
      <c r="F27" s="191">
        <v>0.92307692307692313</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2</v>
      </c>
      <c r="F28" s="178">
        <v>11</v>
      </c>
      <c r="G28" s="179">
        <v>0</v>
      </c>
      <c r="H28" s="180">
        <v>0</v>
      </c>
      <c r="I28" s="177">
        <v>0</v>
      </c>
      <c r="J28" s="178">
        <v>0</v>
      </c>
      <c r="K28" s="178">
        <v>0</v>
      </c>
      <c r="L28" s="178">
        <v>12</v>
      </c>
      <c r="M28" s="179">
        <v>0</v>
      </c>
      <c r="N28" s="180">
        <v>1</v>
      </c>
      <c r="O28" s="141" t="s">
        <v>197</v>
      </c>
      <c r="P28" s="141">
        <v>13</v>
      </c>
      <c r="Q28" s="141">
        <v>13</v>
      </c>
    </row>
    <row r="29" spans="1:17" ht="15.75" customHeight="1" x14ac:dyDescent="0.2">
      <c r="A29" s="181"/>
      <c r="B29" s="231"/>
      <c r="C29" s="195">
        <v>0</v>
      </c>
      <c r="D29" s="196">
        <v>0</v>
      </c>
      <c r="E29" s="196">
        <v>0.15384615384615385</v>
      </c>
      <c r="F29" s="196">
        <v>0.84615384615384615</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1</v>
      </c>
      <c r="F30" s="187">
        <v>12</v>
      </c>
      <c r="G30" s="188">
        <v>0</v>
      </c>
      <c r="H30" s="189">
        <v>0</v>
      </c>
      <c r="I30" s="186">
        <v>0</v>
      </c>
      <c r="J30" s="187">
        <v>0</v>
      </c>
      <c r="K30" s="187">
        <v>0</v>
      </c>
      <c r="L30" s="187">
        <v>12</v>
      </c>
      <c r="M30" s="188">
        <v>0</v>
      </c>
      <c r="N30" s="189">
        <v>1</v>
      </c>
      <c r="O30" s="141" t="s">
        <v>198</v>
      </c>
      <c r="P30" s="141">
        <v>13</v>
      </c>
      <c r="Q30" s="141">
        <v>13</v>
      </c>
    </row>
    <row r="31" spans="1:17" ht="13.5" customHeight="1" x14ac:dyDescent="0.2">
      <c r="A31" s="185"/>
      <c r="B31" s="233"/>
      <c r="C31" s="190">
        <v>0</v>
      </c>
      <c r="D31" s="191">
        <v>0</v>
      </c>
      <c r="E31" s="191">
        <v>7.6923076923076927E-2</v>
      </c>
      <c r="F31" s="191">
        <v>0.92307692307692313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3</v>
      </c>
      <c r="F33" s="178">
        <v>9</v>
      </c>
      <c r="G33" s="179">
        <v>0</v>
      </c>
      <c r="H33" s="180">
        <v>0</v>
      </c>
      <c r="I33" s="177">
        <v>0</v>
      </c>
      <c r="J33" s="178">
        <v>0</v>
      </c>
      <c r="K33" s="178">
        <v>1</v>
      </c>
      <c r="L33" s="178">
        <v>11</v>
      </c>
      <c r="M33" s="179">
        <v>0</v>
      </c>
      <c r="N33" s="180">
        <v>1</v>
      </c>
      <c r="O33" s="141" t="s">
        <v>199</v>
      </c>
      <c r="P33" s="141">
        <v>13</v>
      </c>
      <c r="Q33" s="141">
        <v>13</v>
      </c>
    </row>
    <row r="34" spans="1:17" ht="14.25" customHeight="1" x14ac:dyDescent="0.2">
      <c r="A34" s="181"/>
      <c r="B34" s="231"/>
      <c r="C34" s="195">
        <v>0</v>
      </c>
      <c r="D34" s="196">
        <v>7.6923076923076927E-2</v>
      </c>
      <c r="E34" s="196">
        <v>0.23076923076923078</v>
      </c>
      <c r="F34" s="196">
        <v>0.69230769230769229</v>
      </c>
      <c r="G34" s="196"/>
      <c r="H34" s="197"/>
      <c r="I34" s="182">
        <v>0</v>
      </c>
      <c r="J34" s="183">
        <v>0</v>
      </c>
      <c r="K34" s="183">
        <v>8.3333333333333329E-2</v>
      </c>
      <c r="L34" s="183">
        <v>0.91666666666666663</v>
      </c>
      <c r="M34" s="196"/>
      <c r="N34" s="197"/>
      <c r="O34" s="141"/>
    </row>
    <row r="35" spans="1:17" ht="12.75" customHeight="1" x14ac:dyDescent="0.2">
      <c r="A35" s="185" t="s">
        <v>45</v>
      </c>
      <c r="B35" s="233" t="s">
        <v>52</v>
      </c>
      <c r="C35" s="186">
        <v>0</v>
      </c>
      <c r="D35" s="187">
        <v>1</v>
      </c>
      <c r="E35" s="187">
        <v>1</v>
      </c>
      <c r="F35" s="187">
        <v>11</v>
      </c>
      <c r="G35" s="188">
        <v>0</v>
      </c>
      <c r="H35" s="189">
        <v>0</v>
      </c>
      <c r="I35" s="186">
        <v>0</v>
      </c>
      <c r="J35" s="187">
        <v>0</v>
      </c>
      <c r="K35" s="187">
        <v>0</v>
      </c>
      <c r="L35" s="187">
        <v>12</v>
      </c>
      <c r="M35" s="188">
        <v>0</v>
      </c>
      <c r="N35" s="189">
        <v>1</v>
      </c>
      <c r="O35" s="141" t="s">
        <v>200</v>
      </c>
      <c r="P35" s="141">
        <v>13</v>
      </c>
      <c r="Q35" s="141">
        <v>13</v>
      </c>
    </row>
    <row r="36" spans="1:17" ht="15.75" customHeight="1" x14ac:dyDescent="0.2">
      <c r="A36" s="185"/>
      <c r="B36" s="233"/>
      <c r="C36" s="190">
        <v>0</v>
      </c>
      <c r="D36" s="191">
        <v>7.6923076923076927E-2</v>
      </c>
      <c r="E36" s="191">
        <v>7.6923076923076927E-2</v>
      </c>
      <c r="F36" s="191">
        <v>0.84615384615384615</v>
      </c>
      <c r="G36" s="191"/>
      <c r="H36" s="192"/>
      <c r="I36" s="193">
        <v>0</v>
      </c>
      <c r="J36" s="194">
        <v>0</v>
      </c>
      <c r="K36" s="194">
        <v>0</v>
      </c>
      <c r="L36" s="194">
        <v>1</v>
      </c>
      <c r="M36" s="191"/>
      <c r="N36" s="192"/>
      <c r="O36" s="141"/>
    </row>
    <row r="37" spans="1:17" ht="12.75" customHeight="1" x14ac:dyDescent="0.2">
      <c r="A37" s="181" t="s">
        <v>46</v>
      </c>
      <c r="B37" s="231" t="s">
        <v>53</v>
      </c>
      <c r="C37" s="177">
        <v>0</v>
      </c>
      <c r="D37" s="178">
        <v>2</v>
      </c>
      <c r="E37" s="178">
        <v>3</v>
      </c>
      <c r="F37" s="178">
        <v>8</v>
      </c>
      <c r="G37" s="179">
        <v>0</v>
      </c>
      <c r="H37" s="180">
        <v>0</v>
      </c>
      <c r="I37" s="177">
        <v>0</v>
      </c>
      <c r="J37" s="178">
        <v>0</v>
      </c>
      <c r="K37" s="178">
        <v>1</v>
      </c>
      <c r="L37" s="178">
        <v>11</v>
      </c>
      <c r="M37" s="179">
        <v>0</v>
      </c>
      <c r="N37" s="180">
        <v>1</v>
      </c>
      <c r="O37" s="141" t="s">
        <v>201</v>
      </c>
      <c r="P37" s="141">
        <v>13</v>
      </c>
      <c r="Q37" s="141">
        <v>13</v>
      </c>
    </row>
    <row r="38" spans="1:17" ht="14.25" customHeight="1" x14ac:dyDescent="0.2">
      <c r="A38" s="181"/>
      <c r="B38" s="231"/>
      <c r="C38" s="195">
        <v>0</v>
      </c>
      <c r="D38" s="196">
        <v>0.15384615384615385</v>
      </c>
      <c r="E38" s="196">
        <v>0.23076923076923078</v>
      </c>
      <c r="F38" s="196">
        <v>0.61538461538461542</v>
      </c>
      <c r="G38" s="196"/>
      <c r="H38" s="197"/>
      <c r="I38" s="182">
        <v>0</v>
      </c>
      <c r="J38" s="183">
        <v>0</v>
      </c>
      <c r="K38" s="183">
        <v>8.3333333333333329E-2</v>
      </c>
      <c r="L38" s="183">
        <v>0.91666666666666663</v>
      </c>
      <c r="M38" s="196"/>
      <c r="N38" s="197"/>
      <c r="O38" s="141"/>
    </row>
    <row r="39" spans="1:17" ht="12.75" customHeight="1" x14ac:dyDescent="0.2">
      <c r="A39" s="185" t="s">
        <v>47</v>
      </c>
      <c r="B39" s="233" t="s">
        <v>61</v>
      </c>
      <c r="C39" s="186">
        <v>0</v>
      </c>
      <c r="D39" s="187">
        <v>0</v>
      </c>
      <c r="E39" s="187">
        <v>4</v>
      </c>
      <c r="F39" s="187">
        <v>8</v>
      </c>
      <c r="G39" s="188">
        <v>1</v>
      </c>
      <c r="H39" s="189">
        <v>0</v>
      </c>
      <c r="I39" s="186">
        <v>0</v>
      </c>
      <c r="J39" s="187">
        <v>0</v>
      </c>
      <c r="K39" s="187">
        <v>2</v>
      </c>
      <c r="L39" s="187">
        <v>9</v>
      </c>
      <c r="M39" s="188">
        <v>1</v>
      </c>
      <c r="N39" s="189">
        <v>1</v>
      </c>
      <c r="O39" s="141" t="s">
        <v>202</v>
      </c>
      <c r="P39" s="141">
        <v>13</v>
      </c>
      <c r="Q39" s="141">
        <v>13</v>
      </c>
    </row>
    <row r="40" spans="1:17" ht="15" customHeight="1" x14ac:dyDescent="0.2">
      <c r="A40" s="185"/>
      <c r="B40" s="233"/>
      <c r="C40" s="190">
        <v>0</v>
      </c>
      <c r="D40" s="191">
        <v>0</v>
      </c>
      <c r="E40" s="191">
        <v>0.33333333333333331</v>
      </c>
      <c r="F40" s="191">
        <v>0.66666666666666663</v>
      </c>
      <c r="G40" s="191"/>
      <c r="H40" s="192"/>
      <c r="I40" s="193">
        <v>0</v>
      </c>
      <c r="J40" s="194">
        <v>0</v>
      </c>
      <c r="K40" s="194">
        <v>0.18181818181818182</v>
      </c>
      <c r="L40" s="194">
        <v>0.81818181818181823</v>
      </c>
      <c r="M40" s="191"/>
      <c r="N40" s="192"/>
      <c r="O40" s="141"/>
    </row>
    <row r="41" spans="1:17" ht="12.75" customHeight="1" x14ac:dyDescent="0.2">
      <c r="A41" s="181" t="s">
        <v>48</v>
      </c>
      <c r="B41" s="231" t="s">
        <v>62</v>
      </c>
      <c r="C41" s="177">
        <v>0</v>
      </c>
      <c r="D41" s="178">
        <v>3</v>
      </c>
      <c r="E41" s="178">
        <v>5</v>
      </c>
      <c r="F41" s="178">
        <v>5</v>
      </c>
      <c r="G41" s="179">
        <v>0</v>
      </c>
      <c r="H41" s="180">
        <v>0</v>
      </c>
      <c r="I41" s="177">
        <v>0</v>
      </c>
      <c r="J41" s="178">
        <v>0</v>
      </c>
      <c r="K41" s="178">
        <v>4</v>
      </c>
      <c r="L41" s="178">
        <v>8</v>
      </c>
      <c r="M41" s="179">
        <v>0</v>
      </c>
      <c r="N41" s="180">
        <v>1</v>
      </c>
      <c r="O41" s="141" t="s">
        <v>203</v>
      </c>
      <c r="P41" s="141">
        <v>13</v>
      </c>
      <c r="Q41" s="141">
        <v>13</v>
      </c>
    </row>
    <row r="42" spans="1:17" x14ac:dyDescent="0.2">
      <c r="A42" s="201"/>
      <c r="B42" s="235"/>
      <c r="C42" s="202">
        <v>0</v>
      </c>
      <c r="D42" s="203">
        <v>0.23076923076923078</v>
      </c>
      <c r="E42" s="203">
        <v>0.38461538461538464</v>
      </c>
      <c r="F42" s="203">
        <v>0.38461538461538464</v>
      </c>
      <c r="G42" s="203"/>
      <c r="H42" s="204"/>
      <c r="I42" s="205">
        <v>0</v>
      </c>
      <c r="J42" s="206">
        <v>0</v>
      </c>
      <c r="K42" s="206">
        <v>0.33333333333333331</v>
      </c>
      <c r="L42" s="206">
        <v>0.66666666666666663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9</v>
      </c>
      <c r="G48" s="210">
        <v>4</v>
      </c>
      <c r="H48" s="188">
        <v>0</v>
      </c>
      <c r="P48" s="141">
        <v>13</v>
      </c>
    </row>
    <row r="49" spans="1:16" x14ac:dyDescent="0.2">
      <c r="A49" s="92"/>
      <c r="C49" s="191">
        <v>0</v>
      </c>
      <c r="D49" s="191">
        <v>0</v>
      </c>
      <c r="E49" s="191">
        <v>0</v>
      </c>
      <c r="F49" s="191">
        <v>0.69230769230769229</v>
      </c>
      <c r="G49" s="191">
        <v>0.30769230769230771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3</v>
      </c>
      <c r="F54" s="210">
        <v>6</v>
      </c>
      <c r="G54" s="210">
        <v>3</v>
      </c>
      <c r="H54" s="188">
        <v>0</v>
      </c>
      <c r="P54" s="141">
        <v>13</v>
      </c>
    </row>
    <row r="55" spans="1:16" x14ac:dyDescent="0.2">
      <c r="A55" s="92"/>
      <c r="C55" s="191">
        <v>0</v>
      </c>
      <c r="D55" s="191">
        <v>7.6923076923076927E-2</v>
      </c>
      <c r="E55" s="191">
        <v>0.23076923076923078</v>
      </c>
      <c r="F55" s="191">
        <v>0.46153846153846156</v>
      </c>
      <c r="G55" s="191">
        <v>0.23076923076923078</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13</v>
      </c>
      <c r="F60" s="210">
        <v>0</v>
      </c>
      <c r="G60" s="210"/>
      <c r="H60" s="188">
        <v>0</v>
      </c>
      <c r="P60" s="141">
        <v>13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362</v>
      </c>
      <c r="C64" s="234"/>
      <c r="D64" s="234"/>
      <c r="E64" s="234"/>
      <c r="F64" s="234"/>
      <c r="G64" s="234"/>
      <c r="H64" s="234"/>
      <c r="I64" s="234"/>
      <c r="J64" s="234"/>
      <c r="K64" s="234"/>
      <c r="L64" s="234"/>
    </row>
    <row r="65" spans="2:12" ht="23.1" customHeight="1" x14ac:dyDescent="0.2">
      <c r="B65" s="234" t="s">
        <v>363</v>
      </c>
      <c r="C65" s="234"/>
      <c r="D65" s="234"/>
      <c r="E65" s="234"/>
      <c r="F65" s="234"/>
      <c r="G65" s="234"/>
      <c r="H65" s="234"/>
      <c r="I65" s="234"/>
      <c r="J65" s="234"/>
      <c r="K65" s="234"/>
      <c r="L65" s="234"/>
    </row>
    <row r="66" spans="2:12" ht="23.1" customHeight="1" x14ac:dyDescent="0.2">
      <c r="B66" s="234" t="s">
        <v>364</v>
      </c>
      <c r="C66" s="234"/>
      <c r="D66" s="234"/>
      <c r="E66" s="234"/>
      <c r="F66" s="234"/>
      <c r="G66" s="234"/>
      <c r="H66" s="234"/>
      <c r="I66" s="234"/>
      <c r="J66" s="234"/>
      <c r="K66" s="234"/>
      <c r="L66" s="23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CA7A-9B58-4D69-826A-0E81347229B3}">
  <sheetPr codeName="Sheet4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281</v>
      </c>
      <c r="C3" s="144"/>
      <c r="D3" s="145"/>
      <c r="E3" s="146">
        <v>44334</v>
      </c>
      <c r="F3" s="145"/>
      <c r="G3" s="147"/>
      <c r="H3" s="147"/>
      <c r="I3" s="146" t="s">
        <v>166</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1</v>
      </c>
      <c r="D6" s="152">
        <v>0.2</v>
      </c>
      <c r="F6" s="153" t="s">
        <v>49</v>
      </c>
      <c r="J6" s="154" t="s">
        <v>193</v>
      </c>
    </row>
    <row r="7" spans="1:15" x14ac:dyDescent="0.2">
      <c r="B7" s="155" t="s">
        <v>3</v>
      </c>
      <c r="C7" s="94">
        <v>4</v>
      </c>
      <c r="D7" s="156">
        <v>0.8</v>
      </c>
      <c r="F7" s="157" t="s">
        <v>28</v>
      </c>
      <c r="G7" s="158"/>
      <c r="H7" s="158">
        <v>0</v>
      </c>
      <c r="I7" s="152">
        <v>0</v>
      </c>
      <c r="K7" s="87" t="s">
        <v>320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0</v>
      </c>
      <c r="F24" s="178">
        <v>4</v>
      </c>
      <c r="G24" s="179">
        <v>0</v>
      </c>
      <c r="H24" s="180">
        <v>0</v>
      </c>
      <c r="I24" s="177">
        <v>0</v>
      </c>
      <c r="J24" s="178">
        <v>1</v>
      </c>
      <c r="K24" s="178">
        <v>0</v>
      </c>
      <c r="L24" s="178">
        <v>4</v>
      </c>
      <c r="M24" s="179">
        <v>0</v>
      </c>
      <c r="N24" s="180">
        <v>0</v>
      </c>
      <c r="O24" s="141" t="s">
        <v>195</v>
      </c>
      <c r="P24" s="141">
        <v>5</v>
      </c>
      <c r="Q24" s="141">
        <v>5</v>
      </c>
    </row>
    <row r="25" spans="1:17" ht="18.75" customHeight="1" x14ac:dyDescent="0.2">
      <c r="A25" s="181"/>
      <c r="B25" s="231"/>
      <c r="C25" s="182">
        <v>0</v>
      </c>
      <c r="D25" s="183">
        <v>0.2</v>
      </c>
      <c r="E25" s="183">
        <v>0</v>
      </c>
      <c r="F25" s="183">
        <v>0.8</v>
      </c>
      <c r="G25" s="183"/>
      <c r="H25" s="184"/>
      <c r="I25" s="182">
        <v>0</v>
      </c>
      <c r="J25" s="183">
        <v>0.2</v>
      </c>
      <c r="K25" s="183">
        <v>0</v>
      </c>
      <c r="L25" s="183">
        <v>0.8</v>
      </c>
      <c r="M25" s="183"/>
      <c r="N25" s="184"/>
      <c r="O25" s="141"/>
    </row>
    <row r="26" spans="1:17" ht="12.75" customHeight="1" x14ac:dyDescent="0.2">
      <c r="A26" s="185" t="s">
        <v>41</v>
      </c>
      <c r="B26" s="233" t="s">
        <v>51</v>
      </c>
      <c r="C26" s="186">
        <v>0</v>
      </c>
      <c r="D26" s="187">
        <v>0</v>
      </c>
      <c r="E26" s="187">
        <v>1</v>
      </c>
      <c r="F26" s="187">
        <v>3</v>
      </c>
      <c r="G26" s="188">
        <v>1</v>
      </c>
      <c r="H26" s="189">
        <v>0</v>
      </c>
      <c r="I26" s="186">
        <v>0</v>
      </c>
      <c r="J26" s="187">
        <v>0</v>
      </c>
      <c r="K26" s="187">
        <v>0</v>
      </c>
      <c r="L26" s="187">
        <v>4</v>
      </c>
      <c r="M26" s="188">
        <v>1</v>
      </c>
      <c r="N26" s="189">
        <v>0</v>
      </c>
      <c r="O26" s="141" t="s">
        <v>196</v>
      </c>
      <c r="P26" s="141">
        <v>5</v>
      </c>
      <c r="Q26" s="141">
        <v>5</v>
      </c>
    </row>
    <row r="27" spans="1:17" ht="18" customHeight="1" x14ac:dyDescent="0.2">
      <c r="A27" s="185"/>
      <c r="B27" s="233"/>
      <c r="C27" s="190">
        <v>0</v>
      </c>
      <c r="D27" s="191">
        <v>0</v>
      </c>
      <c r="E27" s="191">
        <v>0.25</v>
      </c>
      <c r="F27" s="191">
        <v>0.75</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1</v>
      </c>
      <c r="F28" s="178">
        <v>3</v>
      </c>
      <c r="G28" s="179">
        <v>1</v>
      </c>
      <c r="H28" s="180">
        <v>0</v>
      </c>
      <c r="I28" s="177">
        <v>0</v>
      </c>
      <c r="J28" s="178">
        <v>0</v>
      </c>
      <c r="K28" s="178">
        <v>0</v>
      </c>
      <c r="L28" s="178">
        <v>4</v>
      </c>
      <c r="M28" s="179">
        <v>1</v>
      </c>
      <c r="N28" s="180">
        <v>0</v>
      </c>
      <c r="O28" s="141" t="s">
        <v>197</v>
      </c>
      <c r="P28" s="141">
        <v>5</v>
      </c>
      <c r="Q28" s="141">
        <v>5</v>
      </c>
    </row>
    <row r="29" spans="1:17" ht="15.75" customHeight="1" x14ac:dyDescent="0.2">
      <c r="A29" s="181"/>
      <c r="B29" s="231"/>
      <c r="C29" s="195">
        <v>0</v>
      </c>
      <c r="D29" s="196">
        <v>0</v>
      </c>
      <c r="E29" s="196">
        <v>0.25</v>
      </c>
      <c r="F29" s="196">
        <v>0.75</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1</v>
      </c>
      <c r="F30" s="187">
        <v>3</v>
      </c>
      <c r="G30" s="188">
        <v>1</v>
      </c>
      <c r="H30" s="189">
        <v>0</v>
      </c>
      <c r="I30" s="186">
        <v>0</v>
      </c>
      <c r="J30" s="187">
        <v>0</v>
      </c>
      <c r="K30" s="187">
        <v>0</v>
      </c>
      <c r="L30" s="187">
        <v>4</v>
      </c>
      <c r="M30" s="188">
        <v>1</v>
      </c>
      <c r="N30" s="189">
        <v>0</v>
      </c>
      <c r="O30" s="141" t="s">
        <v>198</v>
      </c>
      <c r="P30" s="141">
        <v>5</v>
      </c>
      <c r="Q30" s="141">
        <v>5</v>
      </c>
    </row>
    <row r="31" spans="1:17" ht="13.5" customHeight="1" x14ac:dyDescent="0.2">
      <c r="A31" s="185"/>
      <c r="B31" s="233"/>
      <c r="C31" s="190">
        <v>0</v>
      </c>
      <c r="D31" s="191">
        <v>0</v>
      </c>
      <c r="E31" s="191">
        <v>0.25</v>
      </c>
      <c r="F31" s="191">
        <v>0.75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0</v>
      </c>
      <c r="F33" s="178">
        <v>3</v>
      </c>
      <c r="G33" s="179">
        <v>1</v>
      </c>
      <c r="H33" s="180">
        <v>0</v>
      </c>
      <c r="I33" s="177">
        <v>0</v>
      </c>
      <c r="J33" s="178">
        <v>0</v>
      </c>
      <c r="K33" s="178">
        <v>0</v>
      </c>
      <c r="L33" s="178">
        <v>4</v>
      </c>
      <c r="M33" s="179">
        <v>1</v>
      </c>
      <c r="N33" s="180">
        <v>0</v>
      </c>
      <c r="O33" s="141" t="s">
        <v>199</v>
      </c>
      <c r="P33" s="141">
        <v>5</v>
      </c>
      <c r="Q33" s="141">
        <v>5</v>
      </c>
    </row>
    <row r="34" spans="1:17" ht="14.25" customHeight="1" x14ac:dyDescent="0.2">
      <c r="A34" s="181"/>
      <c r="B34" s="231"/>
      <c r="C34" s="195">
        <v>0</v>
      </c>
      <c r="D34" s="196">
        <v>0.25</v>
      </c>
      <c r="E34" s="196">
        <v>0</v>
      </c>
      <c r="F34" s="196">
        <v>0.75</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1</v>
      </c>
      <c r="F35" s="187">
        <v>3</v>
      </c>
      <c r="G35" s="188">
        <v>1</v>
      </c>
      <c r="H35" s="189">
        <v>0</v>
      </c>
      <c r="I35" s="186">
        <v>0</v>
      </c>
      <c r="J35" s="187">
        <v>0</v>
      </c>
      <c r="K35" s="187">
        <v>0</v>
      </c>
      <c r="L35" s="187">
        <v>4</v>
      </c>
      <c r="M35" s="188">
        <v>1</v>
      </c>
      <c r="N35" s="189">
        <v>0</v>
      </c>
      <c r="O35" s="141" t="s">
        <v>200</v>
      </c>
      <c r="P35" s="141">
        <v>5</v>
      </c>
      <c r="Q35" s="141">
        <v>5</v>
      </c>
    </row>
    <row r="36" spans="1:17" ht="15.75" customHeight="1" x14ac:dyDescent="0.2">
      <c r="A36" s="185"/>
      <c r="B36" s="233"/>
      <c r="C36" s="190">
        <v>0</v>
      </c>
      <c r="D36" s="191">
        <v>0</v>
      </c>
      <c r="E36" s="191">
        <v>0.25</v>
      </c>
      <c r="F36" s="191">
        <v>0.75</v>
      </c>
      <c r="G36" s="191"/>
      <c r="H36" s="192"/>
      <c r="I36" s="193">
        <v>0</v>
      </c>
      <c r="J36" s="194">
        <v>0</v>
      </c>
      <c r="K36" s="194">
        <v>0</v>
      </c>
      <c r="L36" s="194">
        <v>1</v>
      </c>
      <c r="M36" s="191"/>
      <c r="N36" s="192"/>
      <c r="O36" s="141"/>
    </row>
    <row r="37" spans="1:17" ht="12.75" customHeight="1" x14ac:dyDescent="0.2">
      <c r="A37" s="181" t="s">
        <v>46</v>
      </c>
      <c r="B37" s="231" t="s">
        <v>53</v>
      </c>
      <c r="C37" s="177">
        <v>0</v>
      </c>
      <c r="D37" s="178">
        <v>1</v>
      </c>
      <c r="E37" s="178">
        <v>0</v>
      </c>
      <c r="F37" s="178">
        <v>4</v>
      </c>
      <c r="G37" s="179">
        <v>0</v>
      </c>
      <c r="H37" s="180">
        <v>0</v>
      </c>
      <c r="I37" s="177">
        <v>0</v>
      </c>
      <c r="J37" s="178">
        <v>0</v>
      </c>
      <c r="K37" s="178">
        <v>0</v>
      </c>
      <c r="L37" s="178">
        <v>5</v>
      </c>
      <c r="M37" s="179">
        <v>0</v>
      </c>
      <c r="N37" s="180">
        <v>0</v>
      </c>
      <c r="O37" s="141" t="s">
        <v>201</v>
      </c>
      <c r="P37" s="141">
        <v>5</v>
      </c>
      <c r="Q37" s="141">
        <v>5</v>
      </c>
    </row>
    <row r="38" spans="1:17" ht="14.25" customHeight="1" x14ac:dyDescent="0.2">
      <c r="A38" s="181"/>
      <c r="B38" s="231"/>
      <c r="C38" s="195">
        <v>0</v>
      </c>
      <c r="D38" s="196">
        <v>0.2</v>
      </c>
      <c r="E38" s="196">
        <v>0</v>
      </c>
      <c r="F38" s="196">
        <v>0.8</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0</v>
      </c>
      <c r="F39" s="187">
        <v>3</v>
      </c>
      <c r="G39" s="188">
        <v>1</v>
      </c>
      <c r="H39" s="189">
        <v>0</v>
      </c>
      <c r="I39" s="186">
        <v>0</v>
      </c>
      <c r="J39" s="187">
        <v>1</v>
      </c>
      <c r="K39" s="187">
        <v>0</v>
      </c>
      <c r="L39" s="187">
        <v>3</v>
      </c>
      <c r="M39" s="188">
        <v>1</v>
      </c>
      <c r="N39" s="189">
        <v>0</v>
      </c>
      <c r="O39" s="141" t="s">
        <v>202</v>
      </c>
      <c r="P39" s="141">
        <v>5</v>
      </c>
      <c r="Q39" s="141">
        <v>5</v>
      </c>
    </row>
    <row r="40" spans="1:17" ht="15" customHeight="1" x14ac:dyDescent="0.2">
      <c r="A40" s="185"/>
      <c r="B40" s="233"/>
      <c r="C40" s="190">
        <v>0</v>
      </c>
      <c r="D40" s="191">
        <v>0.25</v>
      </c>
      <c r="E40" s="191">
        <v>0</v>
      </c>
      <c r="F40" s="191">
        <v>0.75</v>
      </c>
      <c r="G40" s="191"/>
      <c r="H40" s="192"/>
      <c r="I40" s="193">
        <v>0</v>
      </c>
      <c r="J40" s="194">
        <v>0.25</v>
      </c>
      <c r="K40" s="194">
        <v>0</v>
      </c>
      <c r="L40" s="194">
        <v>0.75</v>
      </c>
      <c r="M40" s="191"/>
      <c r="N40" s="192"/>
      <c r="O40" s="141"/>
    </row>
    <row r="41" spans="1:17" ht="12.75" customHeight="1" x14ac:dyDescent="0.2">
      <c r="A41" s="181" t="s">
        <v>48</v>
      </c>
      <c r="B41" s="231" t="s">
        <v>62</v>
      </c>
      <c r="C41" s="177">
        <v>0</v>
      </c>
      <c r="D41" s="178">
        <v>0</v>
      </c>
      <c r="E41" s="178">
        <v>1</v>
      </c>
      <c r="F41" s="178">
        <v>4</v>
      </c>
      <c r="G41" s="179">
        <v>0</v>
      </c>
      <c r="H41" s="180">
        <v>0</v>
      </c>
      <c r="I41" s="177">
        <v>0</v>
      </c>
      <c r="J41" s="178">
        <v>0</v>
      </c>
      <c r="K41" s="178">
        <v>0</v>
      </c>
      <c r="L41" s="178">
        <v>5</v>
      </c>
      <c r="M41" s="179">
        <v>0</v>
      </c>
      <c r="N41" s="180">
        <v>0</v>
      </c>
      <c r="O41" s="141" t="s">
        <v>203</v>
      </c>
      <c r="P41" s="141">
        <v>5</v>
      </c>
      <c r="Q41" s="141">
        <v>5</v>
      </c>
    </row>
    <row r="42" spans="1:17" x14ac:dyDescent="0.2">
      <c r="A42" s="201"/>
      <c r="B42" s="235"/>
      <c r="C42" s="202">
        <v>0</v>
      </c>
      <c r="D42" s="203">
        <v>0</v>
      </c>
      <c r="E42" s="203">
        <v>0.2</v>
      </c>
      <c r="F42" s="203">
        <v>0.8</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1</v>
      </c>
      <c r="G48" s="210">
        <v>3</v>
      </c>
      <c r="H48" s="188">
        <v>0</v>
      </c>
      <c r="P48" s="141">
        <v>5</v>
      </c>
    </row>
    <row r="49" spans="1:16" x14ac:dyDescent="0.2">
      <c r="A49" s="92"/>
      <c r="C49" s="191">
        <v>0</v>
      </c>
      <c r="D49" s="191">
        <v>0</v>
      </c>
      <c r="E49" s="191">
        <v>0.2</v>
      </c>
      <c r="F49" s="191">
        <v>0.2</v>
      </c>
      <c r="G49" s="191">
        <v>0.6</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2</v>
      </c>
      <c r="G54" s="210">
        <v>2</v>
      </c>
      <c r="H54" s="188">
        <v>0</v>
      </c>
      <c r="P54" s="141">
        <v>5</v>
      </c>
    </row>
    <row r="55" spans="1:16" x14ac:dyDescent="0.2">
      <c r="A55" s="92"/>
      <c r="C55" s="191">
        <v>0</v>
      </c>
      <c r="D55" s="191">
        <v>0</v>
      </c>
      <c r="E55" s="191">
        <v>0.2</v>
      </c>
      <c r="F55" s="191">
        <v>0.4</v>
      </c>
      <c r="G55" s="191">
        <v>0.4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4</v>
      </c>
      <c r="F60" s="210">
        <v>0</v>
      </c>
      <c r="G60" s="210"/>
      <c r="H60" s="188">
        <v>0</v>
      </c>
      <c r="P60" s="141">
        <v>5</v>
      </c>
    </row>
    <row r="61" spans="1:16" x14ac:dyDescent="0.2">
      <c r="A61" s="92"/>
      <c r="C61" s="191">
        <v>0</v>
      </c>
      <c r="D61" s="191">
        <v>0.2</v>
      </c>
      <c r="E61" s="191">
        <v>0.8</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709F-CE61-4853-AAE4-34C3F066CFCD}">
  <sheetPr codeName="Sheet6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281</v>
      </c>
      <c r="C3" s="144"/>
      <c r="D3" s="145"/>
      <c r="E3" s="146">
        <v>44397</v>
      </c>
      <c r="F3" s="145"/>
      <c r="G3" s="147"/>
      <c r="H3" s="147"/>
      <c r="I3" s="146" t="s">
        <v>166</v>
      </c>
      <c r="J3" s="147"/>
      <c r="K3" s="147"/>
      <c r="L3" s="147"/>
      <c r="M3" s="148">
        <v>3</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1</v>
      </c>
      <c r="D7" s="156">
        <v>0.33333333333333331</v>
      </c>
      <c r="F7" s="157" t="s">
        <v>28</v>
      </c>
      <c r="G7" s="158"/>
      <c r="H7" s="158">
        <v>0</v>
      </c>
      <c r="I7" s="152">
        <v>0</v>
      </c>
      <c r="K7" s="87" t="s">
        <v>282</v>
      </c>
    </row>
    <row r="8" spans="1:15" x14ac:dyDescent="0.2">
      <c r="B8" s="150" t="s">
        <v>5</v>
      </c>
      <c r="C8" s="151">
        <v>1</v>
      </c>
      <c r="D8" s="152">
        <v>0.33333333333333331</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1</v>
      </c>
      <c r="D16" s="152">
        <v>0.33333333333333331</v>
      </c>
      <c r="F16" s="155"/>
    </row>
    <row r="17" spans="1:17" x14ac:dyDescent="0.2">
      <c r="B17" s="155" t="s">
        <v>7</v>
      </c>
      <c r="C17" s="94">
        <v>1</v>
      </c>
      <c r="D17" s="160">
        <v>0.33333333333333331</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0</v>
      </c>
      <c r="F24" s="178">
        <v>2</v>
      </c>
      <c r="G24" s="179">
        <v>1</v>
      </c>
      <c r="H24" s="180">
        <v>0</v>
      </c>
      <c r="I24" s="177">
        <v>0</v>
      </c>
      <c r="J24" s="178">
        <v>0</v>
      </c>
      <c r="K24" s="178">
        <v>0</v>
      </c>
      <c r="L24" s="178">
        <v>2</v>
      </c>
      <c r="M24" s="179">
        <v>1</v>
      </c>
      <c r="N24" s="180">
        <v>0</v>
      </c>
      <c r="O24" s="141" t="s">
        <v>195</v>
      </c>
      <c r="P24" s="141">
        <v>3</v>
      </c>
      <c r="Q24" s="141">
        <v>3</v>
      </c>
    </row>
    <row r="25" spans="1:17" ht="18.75" customHeight="1" x14ac:dyDescent="0.2">
      <c r="A25" s="181"/>
      <c r="B25" s="231"/>
      <c r="C25" s="182">
        <v>0</v>
      </c>
      <c r="D25" s="183">
        <v>0</v>
      </c>
      <c r="E25" s="183">
        <v>0</v>
      </c>
      <c r="F25" s="183">
        <v>1</v>
      </c>
      <c r="G25" s="183"/>
      <c r="H25" s="184"/>
      <c r="I25" s="182">
        <v>0</v>
      </c>
      <c r="J25" s="183">
        <v>0</v>
      </c>
      <c r="K25" s="183">
        <v>0</v>
      </c>
      <c r="L25" s="183">
        <v>1</v>
      </c>
      <c r="M25" s="183"/>
      <c r="N25" s="184"/>
      <c r="O25" s="141"/>
    </row>
    <row r="26" spans="1:17" ht="12.75" customHeight="1" x14ac:dyDescent="0.2">
      <c r="A26" s="185" t="s">
        <v>41</v>
      </c>
      <c r="B26" s="233" t="s">
        <v>51</v>
      </c>
      <c r="C26" s="186">
        <v>0</v>
      </c>
      <c r="D26" s="187">
        <v>1</v>
      </c>
      <c r="E26" s="187">
        <v>1</v>
      </c>
      <c r="F26" s="187">
        <v>0</v>
      </c>
      <c r="G26" s="188">
        <v>1</v>
      </c>
      <c r="H26" s="189">
        <v>0</v>
      </c>
      <c r="I26" s="186">
        <v>0</v>
      </c>
      <c r="J26" s="187">
        <v>0</v>
      </c>
      <c r="K26" s="187">
        <v>0</v>
      </c>
      <c r="L26" s="187">
        <v>2</v>
      </c>
      <c r="M26" s="188">
        <v>1</v>
      </c>
      <c r="N26" s="189">
        <v>0</v>
      </c>
      <c r="O26" s="141" t="s">
        <v>196</v>
      </c>
      <c r="P26" s="141">
        <v>3</v>
      </c>
      <c r="Q26" s="141">
        <v>3</v>
      </c>
    </row>
    <row r="27" spans="1:17" ht="18" customHeight="1" x14ac:dyDescent="0.2">
      <c r="A27" s="185"/>
      <c r="B27" s="233"/>
      <c r="C27" s="190">
        <v>0</v>
      </c>
      <c r="D27" s="191">
        <v>0.5</v>
      </c>
      <c r="E27" s="191">
        <v>0.5</v>
      </c>
      <c r="F27" s="191">
        <v>0</v>
      </c>
      <c r="G27" s="191"/>
      <c r="H27" s="192"/>
      <c r="I27" s="193">
        <v>0</v>
      </c>
      <c r="J27" s="194">
        <v>0</v>
      </c>
      <c r="K27" s="194">
        <v>0</v>
      </c>
      <c r="L27" s="194">
        <v>1</v>
      </c>
      <c r="M27" s="191"/>
      <c r="N27" s="192"/>
      <c r="O27" s="141"/>
    </row>
    <row r="28" spans="1:17" ht="12.75" customHeight="1" x14ac:dyDescent="0.2">
      <c r="A28" s="181" t="s">
        <v>42</v>
      </c>
      <c r="B28" s="231" t="s">
        <v>58</v>
      </c>
      <c r="C28" s="177">
        <v>1</v>
      </c>
      <c r="D28" s="178">
        <v>0</v>
      </c>
      <c r="E28" s="178">
        <v>0</v>
      </c>
      <c r="F28" s="178">
        <v>1</v>
      </c>
      <c r="G28" s="179">
        <v>1</v>
      </c>
      <c r="H28" s="180">
        <v>0</v>
      </c>
      <c r="I28" s="177">
        <v>0</v>
      </c>
      <c r="J28" s="178">
        <v>0</v>
      </c>
      <c r="K28" s="178">
        <v>0</v>
      </c>
      <c r="L28" s="178">
        <v>2</v>
      </c>
      <c r="M28" s="179">
        <v>1</v>
      </c>
      <c r="N28" s="180">
        <v>0</v>
      </c>
      <c r="O28" s="141" t="s">
        <v>197</v>
      </c>
      <c r="P28" s="141">
        <v>3</v>
      </c>
      <c r="Q28" s="141">
        <v>3</v>
      </c>
    </row>
    <row r="29" spans="1:17" ht="15.75" customHeight="1" x14ac:dyDescent="0.2">
      <c r="A29" s="181"/>
      <c r="B29" s="231"/>
      <c r="C29" s="195">
        <v>0.5</v>
      </c>
      <c r="D29" s="196">
        <v>0</v>
      </c>
      <c r="E29" s="196">
        <v>0</v>
      </c>
      <c r="F29" s="196">
        <v>0.5</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1</v>
      </c>
      <c r="F30" s="187">
        <v>2</v>
      </c>
      <c r="G30" s="188">
        <v>0</v>
      </c>
      <c r="H30" s="189">
        <v>0</v>
      </c>
      <c r="I30" s="186">
        <v>0</v>
      </c>
      <c r="J30" s="187">
        <v>0</v>
      </c>
      <c r="K30" s="187">
        <v>0</v>
      </c>
      <c r="L30" s="187">
        <v>2</v>
      </c>
      <c r="M30" s="188">
        <v>1</v>
      </c>
      <c r="N30" s="189">
        <v>0</v>
      </c>
      <c r="O30" s="141" t="s">
        <v>198</v>
      </c>
      <c r="P30" s="141">
        <v>3</v>
      </c>
      <c r="Q30" s="141">
        <v>3</v>
      </c>
    </row>
    <row r="31" spans="1:17" ht="13.5" customHeight="1" x14ac:dyDescent="0.2">
      <c r="A31" s="185"/>
      <c r="B31" s="233"/>
      <c r="C31" s="190">
        <v>0</v>
      </c>
      <c r="D31" s="191">
        <v>0</v>
      </c>
      <c r="E31" s="191">
        <v>0.33333333333333331</v>
      </c>
      <c r="F31" s="191">
        <v>0.66666666666666663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0</v>
      </c>
      <c r="F33" s="178">
        <v>0</v>
      </c>
      <c r="G33" s="179">
        <v>1</v>
      </c>
      <c r="H33" s="180">
        <v>0</v>
      </c>
      <c r="I33" s="177">
        <v>0</v>
      </c>
      <c r="J33" s="178">
        <v>0</v>
      </c>
      <c r="K33" s="178">
        <v>0</v>
      </c>
      <c r="L33" s="178">
        <v>2</v>
      </c>
      <c r="M33" s="179">
        <v>1</v>
      </c>
      <c r="N33" s="180">
        <v>0</v>
      </c>
      <c r="O33" s="141" t="s">
        <v>199</v>
      </c>
      <c r="P33" s="141">
        <v>3</v>
      </c>
      <c r="Q33" s="141">
        <v>3</v>
      </c>
    </row>
    <row r="34" spans="1:17" ht="14.25" customHeight="1" x14ac:dyDescent="0.2">
      <c r="A34" s="181"/>
      <c r="B34" s="231"/>
      <c r="C34" s="195">
        <v>0.5</v>
      </c>
      <c r="D34" s="196">
        <v>0.5</v>
      </c>
      <c r="E34" s="196">
        <v>0</v>
      </c>
      <c r="F34" s="196">
        <v>0</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0</v>
      </c>
      <c r="F35" s="187">
        <v>2</v>
      </c>
      <c r="G35" s="188">
        <v>0</v>
      </c>
      <c r="H35" s="189">
        <v>0</v>
      </c>
      <c r="I35" s="186">
        <v>0</v>
      </c>
      <c r="J35" s="187">
        <v>0</v>
      </c>
      <c r="K35" s="187">
        <v>0</v>
      </c>
      <c r="L35" s="187">
        <v>3</v>
      </c>
      <c r="M35" s="188">
        <v>0</v>
      </c>
      <c r="N35" s="189">
        <v>0</v>
      </c>
      <c r="O35" s="141" t="s">
        <v>200</v>
      </c>
      <c r="P35" s="141">
        <v>3</v>
      </c>
      <c r="Q35" s="141">
        <v>3</v>
      </c>
    </row>
    <row r="36" spans="1:17" ht="15.75" customHeight="1" x14ac:dyDescent="0.2">
      <c r="A36" s="185"/>
      <c r="B36" s="233"/>
      <c r="C36" s="190">
        <v>0</v>
      </c>
      <c r="D36" s="191">
        <v>0.33333333333333331</v>
      </c>
      <c r="E36" s="191">
        <v>0</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1</v>
      </c>
      <c r="F37" s="178">
        <v>1</v>
      </c>
      <c r="G37" s="179">
        <v>1</v>
      </c>
      <c r="H37" s="180">
        <v>0</v>
      </c>
      <c r="I37" s="177">
        <v>0</v>
      </c>
      <c r="J37" s="178">
        <v>0</v>
      </c>
      <c r="K37" s="178">
        <v>0</v>
      </c>
      <c r="L37" s="178">
        <v>2</v>
      </c>
      <c r="M37" s="179">
        <v>1</v>
      </c>
      <c r="N37" s="180">
        <v>0</v>
      </c>
      <c r="O37" s="141" t="s">
        <v>201</v>
      </c>
      <c r="P37" s="141">
        <v>3</v>
      </c>
      <c r="Q37" s="141">
        <v>3</v>
      </c>
    </row>
    <row r="38" spans="1:17" ht="14.25" customHeight="1" x14ac:dyDescent="0.2">
      <c r="A38" s="181"/>
      <c r="B38" s="231"/>
      <c r="C38" s="195">
        <v>0</v>
      </c>
      <c r="D38" s="196">
        <v>0</v>
      </c>
      <c r="E38" s="196">
        <v>0.5</v>
      </c>
      <c r="F38" s="196">
        <v>0.5</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0</v>
      </c>
      <c r="F39" s="187">
        <v>2</v>
      </c>
      <c r="G39" s="188">
        <v>1</v>
      </c>
      <c r="H39" s="189">
        <v>0</v>
      </c>
      <c r="I39" s="186">
        <v>0</v>
      </c>
      <c r="J39" s="187">
        <v>0</v>
      </c>
      <c r="K39" s="187">
        <v>0</v>
      </c>
      <c r="L39" s="187">
        <v>2</v>
      </c>
      <c r="M39" s="188">
        <v>1</v>
      </c>
      <c r="N39" s="189">
        <v>0</v>
      </c>
      <c r="O39" s="141" t="s">
        <v>202</v>
      </c>
      <c r="P39" s="141">
        <v>3</v>
      </c>
      <c r="Q39" s="141">
        <v>3</v>
      </c>
    </row>
    <row r="40" spans="1:17" ht="15" customHeight="1" x14ac:dyDescent="0.2">
      <c r="A40" s="185"/>
      <c r="B40" s="233"/>
      <c r="C40" s="190">
        <v>0</v>
      </c>
      <c r="D40" s="191">
        <v>0</v>
      </c>
      <c r="E40" s="191">
        <v>0</v>
      </c>
      <c r="F40" s="191">
        <v>1</v>
      </c>
      <c r="G40" s="191"/>
      <c r="H40" s="192"/>
      <c r="I40" s="193">
        <v>0</v>
      </c>
      <c r="J40" s="194">
        <v>0</v>
      </c>
      <c r="K40" s="194">
        <v>0</v>
      </c>
      <c r="L40" s="194">
        <v>1</v>
      </c>
      <c r="M40" s="191"/>
      <c r="N40" s="192"/>
      <c r="O40" s="141"/>
    </row>
    <row r="41" spans="1:17" ht="12.75" customHeight="1" x14ac:dyDescent="0.2">
      <c r="A41" s="181" t="s">
        <v>48</v>
      </c>
      <c r="B41" s="231" t="s">
        <v>62</v>
      </c>
      <c r="C41" s="177">
        <v>1</v>
      </c>
      <c r="D41" s="178">
        <v>0</v>
      </c>
      <c r="E41" s="178">
        <v>0</v>
      </c>
      <c r="F41" s="178">
        <v>2</v>
      </c>
      <c r="G41" s="179">
        <v>0</v>
      </c>
      <c r="H41" s="180">
        <v>0</v>
      </c>
      <c r="I41" s="177">
        <v>0</v>
      </c>
      <c r="J41" s="178">
        <v>0</v>
      </c>
      <c r="K41" s="178">
        <v>0</v>
      </c>
      <c r="L41" s="178">
        <v>3</v>
      </c>
      <c r="M41" s="179">
        <v>0</v>
      </c>
      <c r="N41" s="180">
        <v>0</v>
      </c>
      <c r="O41" s="141" t="s">
        <v>203</v>
      </c>
      <c r="P41" s="141">
        <v>3</v>
      </c>
      <c r="Q41" s="141">
        <v>3</v>
      </c>
    </row>
    <row r="42" spans="1:17" x14ac:dyDescent="0.2">
      <c r="A42" s="201"/>
      <c r="B42" s="235"/>
      <c r="C42" s="202">
        <v>0.33333333333333331</v>
      </c>
      <c r="D42" s="203">
        <v>0</v>
      </c>
      <c r="E42" s="203">
        <v>0</v>
      </c>
      <c r="F42" s="203">
        <v>0.66666666666666663</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2</v>
      </c>
      <c r="H48" s="188">
        <v>0</v>
      </c>
      <c r="P48" s="141">
        <v>3</v>
      </c>
    </row>
    <row r="49" spans="1:16" x14ac:dyDescent="0.2">
      <c r="A49" s="92"/>
      <c r="C49" s="191">
        <v>0</v>
      </c>
      <c r="D49" s="191">
        <v>0</v>
      </c>
      <c r="E49" s="191">
        <v>0</v>
      </c>
      <c r="F49" s="191">
        <v>0.33333333333333331</v>
      </c>
      <c r="G49" s="191">
        <v>0.66666666666666663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2</v>
      </c>
      <c r="H54" s="188">
        <v>0</v>
      </c>
      <c r="P54" s="141">
        <v>3</v>
      </c>
    </row>
    <row r="55" spans="1:16" x14ac:dyDescent="0.2">
      <c r="A55" s="92"/>
      <c r="C55" s="191">
        <v>0</v>
      </c>
      <c r="D55" s="191">
        <v>0</v>
      </c>
      <c r="E55" s="191">
        <v>0</v>
      </c>
      <c r="F55" s="191">
        <v>0.33333333333333331</v>
      </c>
      <c r="G55" s="191">
        <v>0.66666666666666663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v>
      </c>
      <c r="F60" s="210">
        <v>0</v>
      </c>
      <c r="G60" s="210"/>
      <c r="H60" s="188">
        <v>0</v>
      </c>
      <c r="P60" s="141">
        <v>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283</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B0B2-E3FB-4F0A-8101-989B9DB004E7}">
  <sheetPr codeName="Sheet4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323</v>
      </c>
      <c r="C3" s="144"/>
      <c r="D3" s="145"/>
      <c r="E3" s="146">
        <v>44316</v>
      </c>
      <c r="F3" s="145"/>
      <c r="G3" s="147"/>
      <c r="H3" s="147"/>
      <c r="I3" s="146" t="s">
        <v>89</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1</v>
      </c>
      <c r="D6" s="152">
        <v>0.125</v>
      </c>
      <c r="F6" s="153" t="s">
        <v>49</v>
      </c>
      <c r="J6" s="154" t="s">
        <v>193</v>
      </c>
    </row>
    <row r="7" spans="1:15" x14ac:dyDescent="0.2">
      <c r="B7" s="155" t="s">
        <v>3</v>
      </c>
      <c r="C7" s="94">
        <v>0</v>
      </c>
      <c r="D7" s="156">
        <v>0</v>
      </c>
      <c r="F7" s="157" t="s">
        <v>28</v>
      </c>
      <c r="G7" s="158"/>
      <c r="H7" s="158">
        <v>0</v>
      </c>
      <c r="I7" s="152">
        <v>0</v>
      </c>
      <c r="K7" s="87" t="s">
        <v>324</v>
      </c>
    </row>
    <row r="8" spans="1:15" x14ac:dyDescent="0.2">
      <c r="B8" s="150" t="s">
        <v>5</v>
      </c>
      <c r="C8" s="151">
        <v>1</v>
      </c>
      <c r="D8" s="152">
        <v>0.125</v>
      </c>
      <c r="F8" s="159" t="s">
        <v>0</v>
      </c>
      <c r="H8" s="87">
        <v>2</v>
      </c>
      <c r="I8" s="156">
        <v>0.25</v>
      </c>
      <c r="K8" s="87" t="s">
        <v>325</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2</v>
      </c>
      <c r="D11" s="156">
        <v>0.25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2</v>
      </c>
      <c r="D14" s="152">
        <v>0.25</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4</v>
      </c>
      <c r="F24" s="178">
        <v>1</v>
      </c>
      <c r="G24" s="179">
        <v>2</v>
      </c>
      <c r="H24" s="180">
        <v>0</v>
      </c>
      <c r="I24" s="177">
        <v>0</v>
      </c>
      <c r="J24" s="178">
        <v>2</v>
      </c>
      <c r="K24" s="178">
        <v>1</v>
      </c>
      <c r="L24" s="178">
        <v>5</v>
      </c>
      <c r="M24" s="179">
        <v>0</v>
      </c>
      <c r="N24" s="180">
        <v>0</v>
      </c>
      <c r="O24" s="141" t="s">
        <v>195</v>
      </c>
      <c r="P24" s="141">
        <v>8</v>
      </c>
      <c r="Q24" s="141">
        <v>8</v>
      </c>
    </row>
    <row r="25" spans="1:17" ht="18.75" customHeight="1" x14ac:dyDescent="0.2">
      <c r="A25" s="181"/>
      <c r="B25" s="231"/>
      <c r="C25" s="182">
        <v>0.16666666666666666</v>
      </c>
      <c r="D25" s="183">
        <v>0</v>
      </c>
      <c r="E25" s="183">
        <v>0.66666666666666663</v>
      </c>
      <c r="F25" s="183">
        <v>0.16666666666666666</v>
      </c>
      <c r="G25" s="183"/>
      <c r="H25" s="184"/>
      <c r="I25" s="182">
        <v>0</v>
      </c>
      <c r="J25" s="183">
        <v>0.25</v>
      </c>
      <c r="K25" s="183">
        <v>0.125</v>
      </c>
      <c r="L25" s="183">
        <v>0.625</v>
      </c>
      <c r="M25" s="183"/>
      <c r="N25" s="184"/>
      <c r="O25" s="141"/>
    </row>
    <row r="26" spans="1:17" ht="12.75" customHeight="1" x14ac:dyDescent="0.2">
      <c r="A26" s="185" t="s">
        <v>41</v>
      </c>
      <c r="B26" s="233" t="s">
        <v>51</v>
      </c>
      <c r="C26" s="186">
        <v>3</v>
      </c>
      <c r="D26" s="187">
        <v>1</v>
      </c>
      <c r="E26" s="187">
        <v>2</v>
      </c>
      <c r="F26" s="187">
        <v>1</v>
      </c>
      <c r="G26" s="188">
        <v>1</v>
      </c>
      <c r="H26" s="189">
        <v>0</v>
      </c>
      <c r="I26" s="186">
        <v>1</v>
      </c>
      <c r="J26" s="187">
        <v>0</v>
      </c>
      <c r="K26" s="187">
        <v>0</v>
      </c>
      <c r="L26" s="187">
        <v>7</v>
      </c>
      <c r="M26" s="188">
        <v>0</v>
      </c>
      <c r="N26" s="189">
        <v>0</v>
      </c>
      <c r="O26" s="141" t="s">
        <v>196</v>
      </c>
      <c r="P26" s="141">
        <v>8</v>
      </c>
      <c r="Q26" s="141">
        <v>8</v>
      </c>
    </row>
    <row r="27" spans="1:17" ht="18" customHeight="1" x14ac:dyDescent="0.2">
      <c r="A27" s="185"/>
      <c r="B27" s="233"/>
      <c r="C27" s="190">
        <v>0.42857142857142855</v>
      </c>
      <c r="D27" s="191">
        <v>0.14285714285714285</v>
      </c>
      <c r="E27" s="191">
        <v>0.2857142857142857</v>
      </c>
      <c r="F27" s="191">
        <v>0.14285714285714285</v>
      </c>
      <c r="G27" s="191"/>
      <c r="H27" s="192"/>
      <c r="I27" s="193">
        <v>0.125</v>
      </c>
      <c r="J27" s="194">
        <v>0</v>
      </c>
      <c r="K27" s="194">
        <v>0</v>
      </c>
      <c r="L27" s="194">
        <v>0.875</v>
      </c>
      <c r="M27" s="191"/>
      <c r="N27" s="192"/>
      <c r="O27" s="141"/>
    </row>
    <row r="28" spans="1:17" ht="12.75" customHeight="1" x14ac:dyDescent="0.2">
      <c r="A28" s="181" t="s">
        <v>42</v>
      </c>
      <c r="B28" s="231" t="s">
        <v>58</v>
      </c>
      <c r="C28" s="177">
        <v>2</v>
      </c>
      <c r="D28" s="178">
        <v>0</v>
      </c>
      <c r="E28" s="178">
        <v>2</v>
      </c>
      <c r="F28" s="178">
        <v>1</v>
      </c>
      <c r="G28" s="179">
        <v>2</v>
      </c>
      <c r="H28" s="180">
        <v>1</v>
      </c>
      <c r="I28" s="177">
        <v>0</v>
      </c>
      <c r="J28" s="178">
        <v>0</v>
      </c>
      <c r="K28" s="178">
        <v>0</v>
      </c>
      <c r="L28" s="178">
        <v>5</v>
      </c>
      <c r="M28" s="179">
        <v>2</v>
      </c>
      <c r="N28" s="180">
        <v>1</v>
      </c>
      <c r="O28" s="141" t="s">
        <v>197</v>
      </c>
      <c r="P28" s="141">
        <v>8</v>
      </c>
      <c r="Q28" s="141">
        <v>8</v>
      </c>
    </row>
    <row r="29" spans="1:17" ht="15.75" customHeight="1" x14ac:dyDescent="0.2">
      <c r="A29" s="181"/>
      <c r="B29" s="231"/>
      <c r="C29" s="195">
        <v>0.4</v>
      </c>
      <c r="D29" s="196">
        <v>0</v>
      </c>
      <c r="E29" s="196">
        <v>0.4</v>
      </c>
      <c r="F29" s="196">
        <v>0.2</v>
      </c>
      <c r="G29" s="196"/>
      <c r="H29" s="197"/>
      <c r="I29" s="182">
        <v>0</v>
      </c>
      <c r="J29" s="183">
        <v>0</v>
      </c>
      <c r="K29" s="183">
        <v>0</v>
      </c>
      <c r="L29" s="183">
        <v>1</v>
      </c>
      <c r="M29" s="196"/>
      <c r="N29" s="197"/>
      <c r="O29" s="141"/>
    </row>
    <row r="30" spans="1:17" ht="13.5" customHeight="1" x14ac:dyDescent="0.2">
      <c r="A30" s="185" t="s">
        <v>43</v>
      </c>
      <c r="B30" s="233" t="s">
        <v>59</v>
      </c>
      <c r="C30" s="186">
        <v>0</v>
      </c>
      <c r="D30" s="187">
        <v>4</v>
      </c>
      <c r="E30" s="187">
        <v>0</v>
      </c>
      <c r="F30" s="187">
        <v>4</v>
      </c>
      <c r="G30" s="188">
        <v>0</v>
      </c>
      <c r="H30" s="189">
        <v>0</v>
      </c>
      <c r="I30" s="186">
        <v>0</v>
      </c>
      <c r="J30" s="187">
        <v>0</v>
      </c>
      <c r="K30" s="187">
        <v>2</v>
      </c>
      <c r="L30" s="187">
        <v>5</v>
      </c>
      <c r="M30" s="188">
        <v>1</v>
      </c>
      <c r="N30" s="189">
        <v>0</v>
      </c>
      <c r="O30" s="141" t="s">
        <v>198</v>
      </c>
      <c r="P30" s="141">
        <v>8</v>
      </c>
      <c r="Q30" s="141">
        <v>8</v>
      </c>
    </row>
    <row r="31" spans="1:17" ht="13.5" customHeight="1" x14ac:dyDescent="0.2">
      <c r="A31" s="185"/>
      <c r="B31" s="233"/>
      <c r="C31" s="190">
        <v>0</v>
      </c>
      <c r="D31" s="191">
        <v>0.5</v>
      </c>
      <c r="E31" s="191">
        <v>0</v>
      </c>
      <c r="F31" s="191">
        <v>0.5</v>
      </c>
      <c r="G31" s="191"/>
      <c r="H31" s="192"/>
      <c r="I31" s="193">
        <v>0</v>
      </c>
      <c r="J31" s="194">
        <v>0</v>
      </c>
      <c r="K31" s="194">
        <v>0.2857142857142857</v>
      </c>
      <c r="L31" s="194">
        <v>0.7142857142857143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2</v>
      </c>
      <c r="E33" s="178">
        <v>0</v>
      </c>
      <c r="F33" s="178">
        <v>1</v>
      </c>
      <c r="G33" s="179">
        <v>2</v>
      </c>
      <c r="H33" s="180">
        <v>0</v>
      </c>
      <c r="I33" s="177">
        <v>1</v>
      </c>
      <c r="J33" s="178">
        <v>0</v>
      </c>
      <c r="K33" s="178">
        <v>2</v>
      </c>
      <c r="L33" s="178">
        <v>4</v>
      </c>
      <c r="M33" s="179">
        <v>1</v>
      </c>
      <c r="N33" s="180">
        <v>0</v>
      </c>
      <c r="O33" s="141" t="s">
        <v>199</v>
      </c>
      <c r="P33" s="141">
        <v>8</v>
      </c>
      <c r="Q33" s="141">
        <v>8</v>
      </c>
    </row>
    <row r="34" spans="1:17" ht="14.25" customHeight="1" x14ac:dyDescent="0.2">
      <c r="A34" s="181"/>
      <c r="B34" s="231"/>
      <c r="C34" s="195">
        <v>0.5</v>
      </c>
      <c r="D34" s="196">
        <v>0.33333333333333331</v>
      </c>
      <c r="E34" s="196">
        <v>0</v>
      </c>
      <c r="F34" s="196">
        <v>0.16666666666666666</v>
      </c>
      <c r="G34" s="196"/>
      <c r="H34" s="197"/>
      <c r="I34" s="182">
        <v>0.14285714285714285</v>
      </c>
      <c r="J34" s="183">
        <v>0</v>
      </c>
      <c r="K34" s="183">
        <v>0.2857142857142857</v>
      </c>
      <c r="L34" s="183">
        <v>0.5714285714285714</v>
      </c>
      <c r="M34" s="196"/>
      <c r="N34" s="197"/>
      <c r="O34" s="141"/>
    </row>
    <row r="35" spans="1:17" ht="12.75" customHeight="1" x14ac:dyDescent="0.2">
      <c r="A35" s="185" t="s">
        <v>45</v>
      </c>
      <c r="B35" s="233" t="s">
        <v>52</v>
      </c>
      <c r="C35" s="186">
        <v>0</v>
      </c>
      <c r="D35" s="187">
        <v>3</v>
      </c>
      <c r="E35" s="187">
        <v>3</v>
      </c>
      <c r="F35" s="187">
        <v>2</v>
      </c>
      <c r="G35" s="188">
        <v>0</v>
      </c>
      <c r="H35" s="189">
        <v>0</v>
      </c>
      <c r="I35" s="186">
        <v>0</v>
      </c>
      <c r="J35" s="187">
        <v>1</v>
      </c>
      <c r="K35" s="187">
        <v>3</v>
      </c>
      <c r="L35" s="187">
        <v>4</v>
      </c>
      <c r="M35" s="188">
        <v>0</v>
      </c>
      <c r="N35" s="189">
        <v>0</v>
      </c>
      <c r="O35" s="141" t="s">
        <v>200</v>
      </c>
      <c r="P35" s="141">
        <v>8</v>
      </c>
      <c r="Q35" s="141">
        <v>8</v>
      </c>
    </row>
    <row r="36" spans="1:17" ht="15.75" customHeight="1" x14ac:dyDescent="0.2">
      <c r="A36" s="185"/>
      <c r="B36" s="233"/>
      <c r="C36" s="190">
        <v>0</v>
      </c>
      <c r="D36" s="191">
        <v>0.375</v>
      </c>
      <c r="E36" s="191">
        <v>0.375</v>
      </c>
      <c r="F36" s="191">
        <v>0.25</v>
      </c>
      <c r="G36" s="191"/>
      <c r="H36" s="192"/>
      <c r="I36" s="193">
        <v>0</v>
      </c>
      <c r="J36" s="194">
        <v>0.125</v>
      </c>
      <c r="K36" s="194">
        <v>0.375</v>
      </c>
      <c r="L36" s="194">
        <v>0.5</v>
      </c>
      <c r="M36" s="191"/>
      <c r="N36" s="192"/>
      <c r="O36" s="141"/>
    </row>
    <row r="37" spans="1:17" ht="12.75" customHeight="1" x14ac:dyDescent="0.2">
      <c r="A37" s="181" t="s">
        <v>46</v>
      </c>
      <c r="B37" s="231" t="s">
        <v>53</v>
      </c>
      <c r="C37" s="177">
        <v>1</v>
      </c>
      <c r="D37" s="178">
        <v>1</v>
      </c>
      <c r="E37" s="178">
        <v>2</v>
      </c>
      <c r="F37" s="178">
        <v>2</v>
      </c>
      <c r="G37" s="179">
        <v>1</v>
      </c>
      <c r="H37" s="180">
        <v>1</v>
      </c>
      <c r="I37" s="177">
        <v>0</v>
      </c>
      <c r="J37" s="178">
        <v>2</v>
      </c>
      <c r="K37" s="178">
        <v>0</v>
      </c>
      <c r="L37" s="178">
        <v>6</v>
      </c>
      <c r="M37" s="179">
        <v>0</v>
      </c>
      <c r="N37" s="180">
        <v>0</v>
      </c>
      <c r="O37" s="141" t="s">
        <v>201</v>
      </c>
      <c r="P37" s="141">
        <v>8</v>
      </c>
      <c r="Q37" s="141">
        <v>8</v>
      </c>
    </row>
    <row r="38" spans="1:17" ht="14.25" customHeight="1" x14ac:dyDescent="0.2">
      <c r="A38" s="181"/>
      <c r="B38" s="231"/>
      <c r="C38" s="195">
        <v>0.16666666666666666</v>
      </c>
      <c r="D38" s="196">
        <v>0.16666666666666666</v>
      </c>
      <c r="E38" s="196">
        <v>0.33333333333333331</v>
      </c>
      <c r="F38" s="196">
        <v>0.33333333333333331</v>
      </c>
      <c r="G38" s="196"/>
      <c r="H38" s="197"/>
      <c r="I38" s="182">
        <v>0</v>
      </c>
      <c r="J38" s="183">
        <v>0.25</v>
      </c>
      <c r="K38" s="183">
        <v>0</v>
      </c>
      <c r="L38" s="183">
        <v>0.75</v>
      </c>
      <c r="M38" s="196"/>
      <c r="N38" s="197"/>
      <c r="O38" s="141"/>
    </row>
    <row r="39" spans="1:17" ht="12.75" customHeight="1" x14ac:dyDescent="0.2">
      <c r="A39" s="185" t="s">
        <v>47</v>
      </c>
      <c r="B39" s="233" t="s">
        <v>61</v>
      </c>
      <c r="C39" s="186">
        <v>2</v>
      </c>
      <c r="D39" s="187">
        <v>2</v>
      </c>
      <c r="E39" s="187">
        <v>2</v>
      </c>
      <c r="F39" s="187">
        <v>2</v>
      </c>
      <c r="G39" s="188">
        <v>0</v>
      </c>
      <c r="H39" s="189">
        <v>0</v>
      </c>
      <c r="I39" s="186">
        <v>0</v>
      </c>
      <c r="J39" s="187">
        <v>0</v>
      </c>
      <c r="K39" s="187">
        <v>2</v>
      </c>
      <c r="L39" s="187">
        <v>5</v>
      </c>
      <c r="M39" s="188">
        <v>0</v>
      </c>
      <c r="N39" s="189">
        <v>1</v>
      </c>
      <c r="O39" s="141" t="s">
        <v>202</v>
      </c>
      <c r="P39" s="141">
        <v>8</v>
      </c>
      <c r="Q39" s="141">
        <v>8</v>
      </c>
    </row>
    <row r="40" spans="1:17" ht="15" customHeight="1" x14ac:dyDescent="0.2">
      <c r="A40" s="185"/>
      <c r="B40" s="233"/>
      <c r="C40" s="190">
        <v>0.25</v>
      </c>
      <c r="D40" s="191">
        <v>0.25</v>
      </c>
      <c r="E40" s="191">
        <v>0.25</v>
      </c>
      <c r="F40" s="191">
        <v>0.25</v>
      </c>
      <c r="G40" s="191"/>
      <c r="H40" s="192"/>
      <c r="I40" s="193">
        <v>0</v>
      </c>
      <c r="J40" s="194">
        <v>0</v>
      </c>
      <c r="K40" s="194">
        <v>0.2857142857142857</v>
      </c>
      <c r="L40" s="194">
        <v>0.7142857142857143</v>
      </c>
      <c r="M40" s="191"/>
      <c r="N40" s="192"/>
      <c r="O40" s="141"/>
    </row>
    <row r="41" spans="1:17" ht="12.75" customHeight="1" x14ac:dyDescent="0.2">
      <c r="A41" s="181" t="s">
        <v>48</v>
      </c>
      <c r="B41" s="231" t="s">
        <v>62</v>
      </c>
      <c r="C41" s="177">
        <v>2</v>
      </c>
      <c r="D41" s="178">
        <v>2</v>
      </c>
      <c r="E41" s="178">
        <v>0</v>
      </c>
      <c r="F41" s="178">
        <v>2</v>
      </c>
      <c r="G41" s="179">
        <v>1</v>
      </c>
      <c r="H41" s="180">
        <v>1</v>
      </c>
      <c r="I41" s="177">
        <v>1</v>
      </c>
      <c r="J41" s="178">
        <v>0</v>
      </c>
      <c r="K41" s="178">
        <v>2</v>
      </c>
      <c r="L41" s="178">
        <v>5</v>
      </c>
      <c r="M41" s="179">
        <v>0</v>
      </c>
      <c r="N41" s="180">
        <v>0</v>
      </c>
      <c r="O41" s="141" t="s">
        <v>203</v>
      </c>
      <c r="P41" s="141">
        <v>8</v>
      </c>
      <c r="Q41" s="141">
        <v>8</v>
      </c>
    </row>
    <row r="42" spans="1:17" x14ac:dyDescent="0.2">
      <c r="A42" s="201"/>
      <c r="B42" s="235"/>
      <c r="C42" s="202">
        <v>0.33333333333333331</v>
      </c>
      <c r="D42" s="203">
        <v>0.33333333333333331</v>
      </c>
      <c r="E42" s="203">
        <v>0</v>
      </c>
      <c r="F42" s="203">
        <v>0.33333333333333331</v>
      </c>
      <c r="G42" s="203"/>
      <c r="H42" s="204"/>
      <c r="I42" s="205">
        <v>0.125</v>
      </c>
      <c r="J42" s="206">
        <v>0</v>
      </c>
      <c r="K42" s="206">
        <v>0.25</v>
      </c>
      <c r="L42" s="206">
        <v>0.625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1</v>
      </c>
      <c r="F48" s="210">
        <v>1</v>
      </c>
      <c r="G48" s="210">
        <v>5</v>
      </c>
      <c r="H48" s="188">
        <v>0</v>
      </c>
      <c r="P48" s="141">
        <v>8</v>
      </c>
    </row>
    <row r="49" spans="1:16" x14ac:dyDescent="0.2">
      <c r="A49" s="92"/>
      <c r="C49" s="191">
        <v>0.125</v>
      </c>
      <c r="D49" s="191">
        <v>0</v>
      </c>
      <c r="E49" s="191">
        <v>0.125</v>
      </c>
      <c r="F49" s="191">
        <v>0.125</v>
      </c>
      <c r="G49" s="191">
        <v>0.625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2</v>
      </c>
      <c r="G54" s="210">
        <v>5</v>
      </c>
      <c r="H54" s="188">
        <v>0</v>
      </c>
      <c r="P54" s="141">
        <v>8</v>
      </c>
    </row>
    <row r="55" spans="1:16" x14ac:dyDescent="0.2">
      <c r="A55" s="92"/>
      <c r="C55" s="191">
        <v>0</v>
      </c>
      <c r="D55" s="191">
        <v>0</v>
      </c>
      <c r="E55" s="191">
        <v>0.125</v>
      </c>
      <c r="F55" s="191">
        <v>0.25</v>
      </c>
      <c r="G55" s="191">
        <v>0.625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326</v>
      </c>
      <c r="C64" s="234"/>
      <c r="D64" s="234"/>
      <c r="E64" s="234"/>
      <c r="F64" s="234"/>
      <c r="G64" s="234"/>
      <c r="H64" s="234"/>
      <c r="I64" s="234"/>
      <c r="J64" s="234"/>
      <c r="K64" s="234"/>
      <c r="L64" s="234"/>
    </row>
    <row r="65" spans="2:12" ht="23.1" customHeight="1" x14ac:dyDescent="0.2">
      <c r="B65" s="234" t="s">
        <v>327</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1286F-BDA0-4C8C-B04E-B42969F7DBFE}">
  <sheetPr codeName="Sheet8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226</v>
      </c>
      <c r="C3" s="144"/>
      <c r="D3" s="145"/>
      <c r="E3" s="146">
        <v>44181</v>
      </c>
      <c r="F3" s="145"/>
      <c r="G3" s="147"/>
      <c r="H3" s="147"/>
      <c r="I3" s="146" t="s">
        <v>128</v>
      </c>
      <c r="J3" s="147"/>
      <c r="K3" s="147"/>
      <c r="L3" s="147"/>
      <c r="M3" s="148">
        <v>2</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1</v>
      </c>
      <c r="I7" s="152">
        <v>0.5</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0.5</v>
      </c>
      <c r="F10" s="159" t="s">
        <v>30</v>
      </c>
      <c r="H10" s="87">
        <v>0</v>
      </c>
      <c r="I10" s="156">
        <v>0</v>
      </c>
    </row>
    <row r="11" spans="1:15" x14ac:dyDescent="0.2">
      <c r="B11" s="155" t="s">
        <v>23</v>
      </c>
      <c r="C11" s="94">
        <v>1</v>
      </c>
      <c r="D11" s="156">
        <v>0.5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0</v>
      </c>
      <c r="F24" s="178">
        <v>0</v>
      </c>
      <c r="G24" s="179">
        <v>1</v>
      </c>
      <c r="H24" s="180">
        <v>0</v>
      </c>
      <c r="I24" s="177">
        <v>0</v>
      </c>
      <c r="J24" s="178">
        <v>0</v>
      </c>
      <c r="K24" s="178">
        <v>1</v>
      </c>
      <c r="L24" s="178">
        <v>1</v>
      </c>
      <c r="M24" s="179">
        <v>0</v>
      </c>
      <c r="N24" s="180">
        <v>0</v>
      </c>
      <c r="O24" s="141" t="s">
        <v>195</v>
      </c>
      <c r="P24" s="141">
        <v>2</v>
      </c>
      <c r="Q24" s="141">
        <v>2</v>
      </c>
    </row>
    <row r="25" spans="1:17" ht="18.75" customHeight="1" x14ac:dyDescent="0.2">
      <c r="A25" s="181"/>
      <c r="B25" s="231"/>
      <c r="C25" s="182">
        <v>0</v>
      </c>
      <c r="D25" s="183">
        <v>1</v>
      </c>
      <c r="E25" s="183">
        <v>0</v>
      </c>
      <c r="F25" s="183">
        <v>0</v>
      </c>
      <c r="G25" s="183"/>
      <c r="H25" s="184"/>
      <c r="I25" s="182">
        <v>0</v>
      </c>
      <c r="J25" s="183">
        <v>0</v>
      </c>
      <c r="K25" s="183">
        <v>0.5</v>
      </c>
      <c r="L25" s="183">
        <v>0.5</v>
      </c>
      <c r="M25" s="183"/>
      <c r="N25" s="184"/>
      <c r="O25" s="141"/>
    </row>
    <row r="26" spans="1:17" ht="12.75" customHeight="1" x14ac:dyDescent="0.2">
      <c r="A26" s="185" t="s">
        <v>41</v>
      </c>
      <c r="B26" s="233" t="s">
        <v>51</v>
      </c>
      <c r="C26" s="186">
        <v>0</v>
      </c>
      <c r="D26" s="187">
        <v>0</v>
      </c>
      <c r="E26" s="187">
        <v>0</v>
      </c>
      <c r="F26" s="187">
        <v>1</v>
      </c>
      <c r="G26" s="188">
        <v>1</v>
      </c>
      <c r="H26" s="189">
        <v>0</v>
      </c>
      <c r="I26" s="186">
        <v>0</v>
      </c>
      <c r="J26" s="187">
        <v>0</v>
      </c>
      <c r="K26" s="187">
        <v>0</v>
      </c>
      <c r="L26" s="187">
        <v>2</v>
      </c>
      <c r="M26" s="188">
        <v>0</v>
      </c>
      <c r="N26" s="189">
        <v>0</v>
      </c>
      <c r="O26" s="141" t="s">
        <v>196</v>
      </c>
      <c r="P26" s="141">
        <v>2</v>
      </c>
      <c r="Q26" s="141">
        <v>2</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1</v>
      </c>
      <c r="D28" s="178">
        <v>0</v>
      </c>
      <c r="E28" s="178">
        <v>0</v>
      </c>
      <c r="F28" s="178">
        <v>0</v>
      </c>
      <c r="G28" s="179">
        <v>1</v>
      </c>
      <c r="H28" s="180">
        <v>0</v>
      </c>
      <c r="I28" s="177">
        <v>0</v>
      </c>
      <c r="J28" s="178">
        <v>0</v>
      </c>
      <c r="K28" s="178">
        <v>0</v>
      </c>
      <c r="L28" s="178">
        <v>2</v>
      </c>
      <c r="M28" s="179">
        <v>0</v>
      </c>
      <c r="N28" s="180">
        <v>0</v>
      </c>
      <c r="O28" s="141" t="s">
        <v>197</v>
      </c>
      <c r="P28" s="141">
        <v>2</v>
      </c>
      <c r="Q28" s="141">
        <v>2</v>
      </c>
    </row>
    <row r="29" spans="1:17" ht="15.75" customHeight="1" x14ac:dyDescent="0.2">
      <c r="A29" s="181"/>
      <c r="B29" s="231"/>
      <c r="C29" s="195">
        <v>1</v>
      </c>
      <c r="D29" s="196">
        <v>0</v>
      </c>
      <c r="E29" s="196">
        <v>0</v>
      </c>
      <c r="F29" s="196">
        <v>0</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1</v>
      </c>
      <c r="G30" s="188">
        <v>1</v>
      </c>
      <c r="H30" s="189">
        <v>0</v>
      </c>
      <c r="I30" s="186">
        <v>0</v>
      </c>
      <c r="J30" s="187">
        <v>0</v>
      </c>
      <c r="K30" s="187">
        <v>0</v>
      </c>
      <c r="L30" s="187">
        <v>2</v>
      </c>
      <c r="M30" s="188">
        <v>0</v>
      </c>
      <c r="N30" s="189">
        <v>0</v>
      </c>
      <c r="O30" s="141" t="s">
        <v>198</v>
      </c>
      <c r="P30" s="141">
        <v>2</v>
      </c>
      <c r="Q30" s="141">
        <v>2</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1</v>
      </c>
      <c r="F33" s="178">
        <v>0</v>
      </c>
      <c r="G33" s="179">
        <v>1</v>
      </c>
      <c r="H33" s="180">
        <v>0</v>
      </c>
      <c r="I33" s="177">
        <v>0</v>
      </c>
      <c r="J33" s="178">
        <v>0</v>
      </c>
      <c r="K33" s="178">
        <v>1</v>
      </c>
      <c r="L33" s="178">
        <v>1</v>
      </c>
      <c r="M33" s="179">
        <v>0</v>
      </c>
      <c r="N33" s="180">
        <v>0</v>
      </c>
      <c r="O33" s="141" t="s">
        <v>199</v>
      </c>
      <c r="P33" s="141">
        <v>2</v>
      </c>
      <c r="Q33" s="141">
        <v>2</v>
      </c>
    </row>
    <row r="34" spans="1:17" ht="14.25" customHeight="1" x14ac:dyDescent="0.2">
      <c r="A34" s="181"/>
      <c r="B34" s="231"/>
      <c r="C34" s="195">
        <v>0</v>
      </c>
      <c r="D34" s="196">
        <v>0</v>
      </c>
      <c r="E34" s="196">
        <v>1</v>
      </c>
      <c r="F34" s="196">
        <v>0</v>
      </c>
      <c r="G34" s="196"/>
      <c r="H34" s="197"/>
      <c r="I34" s="182">
        <v>0</v>
      </c>
      <c r="J34" s="183">
        <v>0</v>
      </c>
      <c r="K34" s="183">
        <v>0.5</v>
      </c>
      <c r="L34" s="183">
        <v>0.5</v>
      </c>
      <c r="M34" s="196"/>
      <c r="N34" s="197"/>
      <c r="O34" s="141"/>
    </row>
    <row r="35" spans="1:17" ht="12.75" customHeight="1" x14ac:dyDescent="0.2">
      <c r="A35" s="185" t="s">
        <v>45</v>
      </c>
      <c r="B35" s="233" t="s">
        <v>52</v>
      </c>
      <c r="C35" s="186">
        <v>0</v>
      </c>
      <c r="D35" s="187">
        <v>0</v>
      </c>
      <c r="E35" s="187">
        <v>0</v>
      </c>
      <c r="F35" s="187">
        <v>1</v>
      </c>
      <c r="G35" s="188">
        <v>1</v>
      </c>
      <c r="H35" s="189">
        <v>0</v>
      </c>
      <c r="I35" s="186">
        <v>0</v>
      </c>
      <c r="J35" s="187">
        <v>0</v>
      </c>
      <c r="K35" s="187">
        <v>0</v>
      </c>
      <c r="L35" s="187">
        <v>2</v>
      </c>
      <c r="M35" s="188">
        <v>0</v>
      </c>
      <c r="N35" s="189">
        <v>0</v>
      </c>
      <c r="O35" s="141" t="s">
        <v>200</v>
      </c>
      <c r="P35" s="141">
        <v>2</v>
      </c>
      <c r="Q35" s="141">
        <v>2</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1</v>
      </c>
      <c r="F37" s="178">
        <v>0</v>
      </c>
      <c r="G37" s="179">
        <v>1</v>
      </c>
      <c r="H37" s="180">
        <v>0</v>
      </c>
      <c r="I37" s="177">
        <v>0</v>
      </c>
      <c r="J37" s="178">
        <v>0</v>
      </c>
      <c r="K37" s="178">
        <v>1</v>
      </c>
      <c r="L37" s="178">
        <v>1</v>
      </c>
      <c r="M37" s="179">
        <v>0</v>
      </c>
      <c r="N37" s="180">
        <v>0</v>
      </c>
      <c r="O37" s="141" t="s">
        <v>201</v>
      </c>
      <c r="P37" s="141">
        <v>2</v>
      </c>
      <c r="Q37" s="141">
        <v>2</v>
      </c>
    </row>
    <row r="38" spans="1:17" ht="14.25" customHeight="1" x14ac:dyDescent="0.2">
      <c r="A38" s="181"/>
      <c r="B38" s="231"/>
      <c r="C38" s="195">
        <v>0</v>
      </c>
      <c r="D38" s="196">
        <v>0</v>
      </c>
      <c r="E38" s="196">
        <v>1</v>
      </c>
      <c r="F38" s="196">
        <v>0</v>
      </c>
      <c r="G38" s="196"/>
      <c r="H38" s="197"/>
      <c r="I38" s="182">
        <v>0</v>
      </c>
      <c r="J38" s="183">
        <v>0</v>
      </c>
      <c r="K38" s="183">
        <v>0.5</v>
      </c>
      <c r="L38" s="183">
        <v>0.5</v>
      </c>
      <c r="M38" s="196"/>
      <c r="N38" s="197"/>
      <c r="O38" s="141"/>
    </row>
    <row r="39" spans="1:17" ht="12.75" customHeight="1" x14ac:dyDescent="0.2">
      <c r="A39" s="185" t="s">
        <v>47</v>
      </c>
      <c r="B39" s="233" t="s">
        <v>61</v>
      </c>
      <c r="C39" s="186">
        <v>1</v>
      </c>
      <c r="D39" s="187">
        <v>0</v>
      </c>
      <c r="E39" s="187">
        <v>0</v>
      </c>
      <c r="F39" s="187">
        <v>1</v>
      </c>
      <c r="G39" s="188">
        <v>0</v>
      </c>
      <c r="H39" s="189">
        <v>0</v>
      </c>
      <c r="I39" s="186">
        <v>0</v>
      </c>
      <c r="J39" s="187">
        <v>0</v>
      </c>
      <c r="K39" s="187">
        <v>0</v>
      </c>
      <c r="L39" s="187">
        <v>2</v>
      </c>
      <c r="M39" s="188">
        <v>0</v>
      </c>
      <c r="N39" s="189">
        <v>0</v>
      </c>
      <c r="O39" s="141" t="s">
        <v>202</v>
      </c>
      <c r="P39" s="141">
        <v>2</v>
      </c>
      <c r="Q39" s="141">
        <v>2</v>
      </c>
    </row>
    <row r="40" spans="1:17" ht="15" customHeight="1" x14ac:dyDescent="0.2">
      <c r="A40" s="185"/>
      <c r="B40" s="233"/>
      <c r="C40" s="190">
        <v>0.5</v>
      </c>
      <c r="D40" s="191">
        <v>0</v>
      </c>
      <c r="E40" s="191">
        <v>0</v>
      </c>
      <c r="F40" s="191">
        <v>0.5</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1</v>
      </c>
      <c r="F41" s="178">
        <v>0</v>
      </c>
      <c r="G41" s="179">
        <v>1</v>
      </c>
      <c r="H41" s="180">
        <v>0</v>
      </c>
      <c r="I41" s="177">
        <v>0</v>
      </c>
      <c r="J41" s="178">
        <v>0</v>
      </c>
      <c r="K41" s="178">
        <v>0</v>
      </c>
      <c r="L41" s="178">
        <v>2</v>
      </c>
      <c r="M41" s="179">
        <v>0</v>
      </c>
      <c r="N41" s="180">
        <v>0</v>
      </c>
      <c r="O41" s="141" t="s">
        <v>203</v>
      </c>
      <c r="P41" s="141">
        <v>2</v>
      </c>
      <c r="Q41" s="141">
        <v>2</v>
      </c>
    </row>
    <row r="42" spans="1:17" x14ac:dyDescent="0.2">
      <c r="A42" s="201"/>
      <c r="B42" s="235"/>
      <c r="C42" s="202">
        <v>0</v>
      </c>
      <c r="D42" s="203">
        <v>0</v>
      </c>
      <c r="E42" s="203">
        <v>1</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2</v>
      </c>
      <c r="H48" s="188">
        <v>0</v>
      </c>
      <c r="P48" s="141">
        <v>2</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1</v>
      </c>
      <c r="H54" s="188">
        <v>0</v>
      </c>
      <c r="P54" s="141">
        <v>2</v>
      </c>
    </row>
    <row r="55" spans="1:16" x14ac:dyDescent="0.2">
      <c r="A55" s="92"/>
      <c r="C55" s="191">
        <v>0</v>
      </c>
      <c r="D55" s="191">
        <v>0</v>
      </c>
      <c r="E55" s="191">
        <v>0</v>
      </c>
      <c r="F55" s="191">
        <v>0.5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2</v>
      </c>
      <c r="F60" s="210">
        <v>0</v>
      </c>
      <c r="G60" s="210"/>
      <c r="H60" s="188">
        <v>0</v>
      </c>
      <c r="P60" s="141">
        <v>2</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461</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336ED-D49D-4140-9D5C-E2E05217808A}">
  <sheetPr codeName="Sheet4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226</v>
      </c>
      <c r="C3" s="144"/>
      <c r="D3" s="145"/>
      <c r="E3" s="146">
        <v>44335</v>
      </c>
      <c r="F3" s="145"/>
      <c r="G3" s="147"/>
      <c r="H3" s="147"/>
      <c r="I3" s="146" t="s">
        <v>128</v>
      </c>
      <c r="J3" s="147"/>
      <c r="K3" s="147"/>
      <c r="L3" s="147"/>
      <c r="M3" s="148">
        <v>13</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2</v>
      </c>
      <c r="D7" s="156">
        <v>0.15384615384615385</v>
      </c>
      <c r="F7" s="157" t="s">
        <v>28</v>
      </c>
      <c r="G7" s="158"/>
      <c r="H7" s="158">
        <v>10</v>
      </c>
      <c r="I7" s="152">
        <v>0.76923076923076927</v>
      </c>
    </row>
    <row r="8" spans="1:15" x14ac:dyDescent="0.2">
      <c r="B8" s="150" t="s">
        <v>5</v>
      </c>
      <c r="C8" s="151">
        <v>1</v>
      </c>
      <c r="D8" s="152">
        <v>7.6923076923076927E-2</v>
      </c>
      <c r="F8" s="159" t="s">
        <v>0</v>
      </c>
      <c r="H8" s="87">
        <v>1</v>
      </c>
      <c r="I8" s="156">
        <v>7.6923076923076927E-2</v>
      </c>
    </row>
    <row r="9" spans="1:15" x14ac:dyDescent="0.2">
      <c r="B9" s="155" t="s">
        <v>6</v>
      </c>
      <c r="C9" s="94">
        <v>0</v>
      </c>
      <c r="D9" s="156">
        <v>0</v>
      </c>
      <c r="F9" s="157" t="s">
        <v>29</v>
      </c>
      <c r="G9" s="158"/>
      <c r="H9" s="158">
        <v>0</v>
      </c>
      <c r="I9" s="152">
        <v>0</v>
      </c>
    </row>
    <row r="10" spans="1:15" x14ac:dyDescent="0.2">
      <c r="B10" s="150" t="s">
        <v>4</v>
      </c>
      <c r="C10" s="151">
        <v>1</v>
      </c>
      <c r="D10" s="152">
        <v>7.6923076923076927E-2</v>
      </c>
      <c r="F10" s="159" t="s">
        <v>30</v>
      </c>
      <c r="H10" s="87">
        <v>0</v>
      </c>
      <c r="I10" s="156">
        <v>0</v>
      </c>
    </row>
    <row r="11" spans="1:15" x14ac:dyDescent="0.2">
      <c r="B11" s="155" t="s">
        <v>23</v>
      </c>
      <c r="C11" s="94">
        <v>11</v>
      </c>
      <c r="D11" s="156">
        <v>0.84615384615384615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1</v>
      </c>
      <c r="D14" s="152">
        <v>7.6923076923076927E-2</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2</v>
      </c>
      <c r="E24" s="178">
        <v>3</v>
      </c>
      <c r="F24" s="178">
        <v>3</v>
      </c>
      <c r="G24" s="179">
        <v>2</v>
      </c>
      <c r="H24" s="180">
        <v>0</v>
      </c>
      <c r="I24" s="177">
        <v>0</v>
      </c>
      <c r="J24" s="178">
        <v>1</v>
      </c>
      <c r="K24" s="178">
        <v>3</v>
      </c>
      <c r="L24" s="178">
        <v>8</v>
      </c>
      <c r="M24" s="179">
        <v>1</v>
      </c>
      <c r="N24" s="180">
        <v>0</v>
      </c>
      <c r="O24" s="141" t="s">
        <v>195</v>
      </c>
      <c r="P24" s="141">
        <v>13</v>
      </c>
      <c r="Q24" s="141">
        <v>13</v>
      </c>
    </row>
    <row r="25" spans="1:17" ht="18.75" customHeight="1" x14ac:dyDescent="0.2">
      <c r="A25" s="181"/>
      <c r="B25" s="231"/>
      <c r="C25" s="182">
        <v>0.27272727272727271</v>
      </c>
      <c r="D25" s="183">
        <v>0.18181818181818182</v>
      </c>
      <c r="E25" s="183">
        <v>0.27272727272727271</v>
      </c>
      <c r="F25" s="183">
        <v>0.27272727272727271</v>
      </c>
      <c r="G25" s="183"/>
      <c r="H25" s="184"/>
      <c r="I25" s="182">
        <v>0</v>
      </c>
      <c r="J25" s="183">
        <v>8.3333333333333329E-2</v>
      </c>
      <c r="K25" s="183">
        <v>0.25</v>
      </c>
      <c r="L25" s="183">
        <v>0.66666666666666663</v>
      </c>
      <c r="M25" s="183"/>
      <c r="N25" s="184"/>
      <c r="O25" s="141"/>
    </row>
    <row r="26" spans="1:17" ht="12.75" customHeight="1" x14ac:dyDescent="0.2">
      <c r="A26" s="185" t="s">
        <v>41</v>
      </c>
      <c r="B26" s="233" t="s">
        <v>51</v>
      </c>
      <c r="C26" s="186">
        <v>1</v>
      </c>
      <c r="D26" s="187">
        <v>2</v>
      </c>
      <c r="E26" s="187">
        <v>2</v>
      </c>
      <c r="F26" s="187">
        <v>4</v>
      </c>
      <c r="G26" s="188">
        <v>3</v>
      </c>
      <c r="H26" s="189">
        <v>1</v>
      </c>
      <c r="I26" s="186">
        <v>1</v>
      </c>
      <c r="J26" s="187">
        <v>1</v>
      </c>
      <c r="K26" s="187">
        <v>0</v>
      </c>
      <c r="L26" s="187">
        <v>10</v>
      </c>
      <c r="M26" s="188">
        <v>1</v>
      </c>
      <c r="N26" s="189">
        <v>0</v>
      </c>
      <c r="O26" s="141" t="s">
        <v>196</v>
      </c>
      <c r="P26" s="141">
        <v>13</v>
      </c>
      <c r="Q26" s="141">
        <v>13</v>
      </c>
    </row>
    <row r="27" spans="1:17" ht="18" customHeight="1" x14ac:dyDescent="0.2">
      <c r="A27" s="185"/>
      <c r="B27" s="233"/>
      <c r="C27" s="190">
        <v>0.1111111111111111</v>
      </c>
      <c r="D27" s="191">
        <v>0.22222222222222221</v>
      </c>
      <c r="E27" s="191">
        <v>0.22222222222222221</v>
      </c>
      <c r="F27" s="191">
        <v>0.44444444444444442</v>
      </c>
      <c r="G27" s="191"/>
      <c r="H27" s="192"/>
      <c r="I27" s="193">
        <v>8.3333333333333329E-2</v>
      </c>
      <c r="J27" s="194">
        <v>8.3333333333333329E-2</v>
      </c>
      <c r="K27" s="194">
        <v>0</v>
      </c>
      <c r="L27" s="194">
        <v>0.83333333333333337</v>
      </c>
      <c r="M27" s="191"/>
      <c r="N27" s="192"/>
      <c r="O27" s="141"/>
    </row>
    <row r="28" spans="1:17" ht="12.75" customHeight="1" x14ac:dyDescent="0.2">
      <c r="A28" s="181" t="s">
        <v>42</v>
      </c>
      <c r="B28" s="231" t="s">
        <v>58</v>
      </c>
      <c r="C28" s="177">
        <v>4</v>
      </c>
      <c r="D28" s="178">
        <v>2</v>
      </c>
      <c r="E28" s="178">
        <v>4</v>
      </c>
      <c r="F28" s="178">
        <v>0</v>
      </c>
      <c r="G28" s="179">
        <v>2</v>
      </c>
      <c r="H28" s="180">
        <v>1</v>
      </c>
      <c r="I28" s="177">
        <v>0</v>
      </c>
      <c r="J28" s="178">
        <v>1</v>
      </c>
      <c r="K28" s="178">
        <v>0</v>
      </c>
      <c r="L28" s="178">
        <v>11</v>
      </c>
      <c r="M28" s="179">
        <v>1</v>
      </c>
      <c r="N28" s="180">
        <v>0</v>
      </c>
      <c r="O28" s="141" t="s">
        <v>197</v>
      </c>
      <c r="P28" s="141">
        <v>13</v>
      </c>
      <c r="Q28" s="141">
        <v>13</v>
      </c>
    </row>
    <row r="29" spans="1:17" ht="15.75" customHeight="1" x14ac:dyDescent="0.2">
      <c r="A29" s="181"/>
      <c r="B29" s="231"/>
      <c r="C29" s="195">
        <v>0.4</v>
      </c>
      <c r="D29" s="196">
        <v>0.2</v>
      </c>
      <c r="E29" s="196">
        <v>0.4</v>
      </c>
      <c r="F29" s="196">
        <v>0</v>
      </c>
      <c r="G29" s="196"/>
      <c r="H29" s="197"/>
      <c r="I29" s="182">
        <v>0</v>
      </c>
      <c r="J29" s="183">
        <v>8.3333333333333329E-2</v>
      </c>
      <c r="K29" s="183">
        <v>0</v>
      </c>
      <c r="L29" s="183">
        <v>0.91666666666666663</v>
      </c>
      <c r="M29" s="196"/>
      <c r="N29" s="197"/>
      <c r="O29" s="141"/>
    </row>
    <row r="30" spans="1:17" ht="13.5" customHeight="1" x14ac:dyDescent="0.2">
      <c r="A30" s="185" t="s">
        <v>43</v>
      </c>
      <c r="B30" s="233" t="s">
        <v>59</v>
      </c>
      <c r="C30" s="186">
        <v>1</v>
      </c>
      <c r="D30" s="187">
        <v>2</v>
      </c>
      <c r="E30" s="187">
        <v>2</v>
      </c>
      <c r="F30" s="187">
        <v>7</v>
      </c>
      <c r="G30" s="188">
        <v>1</v>
      </c>
      <c r="H30" s="189">
        <v>0</v>
      </c>
      <c r="I30" s="186">
        <v>0</v>
      </c>
      <c r="J30" s="187">
        <v>0</v>
      </c>
      <c r="K30" s="187">
        <v>0</v>
      </c>
      <c r="L30" s="187">
        <v>12</v>
      </c>
      <c r="M30" s="188">
        <v>1</v>
      </c>
      <c r="N30" s="189">
        <v>0</v>
      </c>
      <c r="O30" s="141" t="s">
        <v>198</v>
      </c>
      <c r="P30" s="141">
        <v>13</v>
      </c>
      <c r="Q30" s="141">
        <v>13</v>
      </c>
    </row>
    <row r="31" spans="1:17" ht="13.5" customHeight="1" x14ac:dyDescent="0.2">
      <c r="A31" s="185"/>
      <c r="B31" s="233"/>
      <c r="C31" s="190">
        <v>8.3333333333333329E-2</v>
      </c>
      <c r="D31" s="191">
        <v>0.16666666666666666</v>
      </c>
      <c r="E31" s="191">
        <v>0.16666666666666666</v>
      </c>
      <c r="F31" s="191">
        <v>0.58333333333333337</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2</v>
      </c>
      <c r="F33" s="178">
        <v>6</v>
      </c>
      <c r="G33" s="179">
        <v>2</v>
      </c>
      <c r="H33" s="180">
        <v>0</v>
      </c>
      <c r="I33" s="177">
        <v>0</v>
      </c>
      <c r="J33" s="178">
        <v>0</v>
      </c>
      <c r="K33" s="178">
        <v>0</v>
      </c>
      <c r="L33" s="178">
        <v>11</v>
      </c>
      <c r="M33" s="179">
        <v>2</v>
      </c>
      <c r="N33" s="180">
        <v>0</v>
      </c>
      <c r="O33" s="141" t="s">
        <v>199</v>
      </c>
      <c r="P33" s="141">
        <v>13</v>
      </c>
      <c r="Q33" s="141">
        <v>13</v>
      </c>
    </row>
    <row r="34" spans="1:17" ht="14.25" customHeight="1" x14ac:dyDescent="0.2">
      <c r="A34" s="181"/>
      <c r="B34" s="231"/>
      <c r="C34" s="195">
        <v>0.18181818181818182</v>
      </c>
      <c r="D34" s="196">
        <v>9.0909090909090912E-2</v>
      </c>
      <c r="E34" s="196">
        <v>0.18181818181818182</v>
      </c>
      <c r="F34" s="196">
        <v>0.54545454545454541</v>
      </c>
      <c r="G34" s="196"/>
      <c r="H34" s="197"/>
      <c r="I34" s="182">
        <v>0</v>
      </c>
      <c r="J34" s="183">
        <v>0</v>
      </c>
      <c r="K34" s="183">
        <v>0</v>
      </c>
      <c r="L34" s="183">
        <v>1</v>
      </c>
      <c r="M34" s="196"/>
      <c r="N34" s="197"/>
      <c r="O34" s="141"/>
    </row>
    <row r="35" spans="1:17" ht="12.75" customHeight="1" x14ac:dyDescent="0.2">
      <c r="A35" s="185" t="s">
        <v>45</v>
      </c>
      <c r="B35" s="233" t="s">
        <v>52</v>
      </c>
      <c r="C35" s="186">
        <v>0</v>
      </c>
      <c r="D35" s="187">
        <v>1</v>
      </c>
      <c r="E35" s="187">
        <v>5</v>
      </c>
      <c r="F35" s="187">
        <v>7</v>
      </c>
      <c r="G35" s="188">
        <v>0</v>
      </c>
      <c r="H35" s="189">
        <v>0</v>
      </c>
      <c r="I35" s="186">
        <v>0</v>
      </c>
      <c r="J35" s="187">
        <v>0</v>
      </c>
      <c r="K35" s="187">
        <v>0</v>
      </c>
      <c r="L35" s="187">
        <v>12</v>
      </c>
      <c r="M35" s="188">
        <v>1</v>
      </c>
      <c r="N35" s="189">
        <v>0</v>
      </c>
      <c r="O35" s="141" t="s">
        <v>200</v>
      </c>
      <c r="P35" s="141">
        <v>13</v>
      </c>
      <c r="Q35" s="141">
        <v>13</v>
      </c>
    </row>
    <row r="36" spans="1:17" ht="15.75" customHeight="1" x14ac:dyDescent="0.2">
      <c r="A36" s="185"/>
      <c r="B36" s="233"/>
      <c r="C36" s="190">
        <v>0</v>
      </c>
      <c r="D36" s="191">
        <v>7.6923076923076927E-2</v>
      </c>
      <c r="E36" s="191">
        <v>0.38461538461538464</v>
      </c>
      <c r="F36" s="191">
        <v>0.53846153846153844</v>
      </c>
      <c r="G36" s="191"/>
      <c r="H36" s="192"/>
      <c r="I36" s="193">
        <v>0</v>
      </c>
      <c r="J36" s="194">
        <v>0</v>
      </c>
      <c r="K36" s="194">
        <v>0</v>
      </c>
      <c r="L36" s="194">
        <v>1</v>
      </c>
      <c r="M36" s="191"/>
      <c r="N36" s="192"/>
      <c r="O36" s="141"/>
    </row>
    <row r="37" spans="1:17" ht="12.75" customHeight="1" x14ac:dyDescent="0.2">
      <c r="A37" s="181" t="s">
        <v>46</v>
      </c>
      <c r="B37" s="231" t="s">
        <v>53</v>
      </c>
      <c r="C37" s="177">
        <v>2</v>
      </c>
      <c r="D37" s="178">
        <v>6</v>
      </c>
      <c r="E37" s="178">
        <v>2</v>
      </c>
      <c r="F37" s="178">
        <v>0</v>
      </c>
      <c r="G37" s="179">
        <v>2</v>
      </c>
      <c r="H37" s="180">
        <v>1</v>
      </c>
      <c r="I37" s="177">
        <v>0</v>
      </c>
      <c r="J37" s="178">
        <v>0</v>
      </c>
      <c r="K37" s="178">
        <v>2</v>
      </c>
      <c r="L37" s="178">
        <v>11</v>
      </c>
      <c r="M37" s="179">
        <v>0</v>
      </c>
      <c r="N37" s="180">
        <v>0</v>
      </c>
      <c r="O37" s="141" t="s">
        <v>201</v>
      </c>
      <c r="P37" s="141">
        <v>13</v>
      </c>
      <c r="Q37" s="141">
        <v>13</v>
      </c>
    </row>
    <row r="38" spans="1:17" ht="14.25" customHeight="1" x14ac:dyDescent="0.2">
      <c r="A38" s="181"/>
      <c r="B38" s="231"/>
      <c r="C38" s="195">
        <v>0.2</v>
      </c>
      <c r="D38" s="196">
        <v>0.6</v>
      </c>
      <c r="E38" s="196">
        <v>0.2</v>
      </c>
      <c r="F38" s="196">
        <v>0</v>
      </c>
      <c r="G38" s="196"/>
      <c r="H38" s="197"/>
      <c r="I38" s="182">
        <v>0</v>
      </c>
      <c r="J38" s="183">
        <v>0</v>
      </c>
      <c r="K38" s="183">
        <v>0.15384615384615385</v>
      </c>
      <c r="L38" s="183">
        <v>0.84615384615384615</v>
      </c>
      <c r="M38" s="196"/>
      <c r="N38" s="197"/>
      <c r="O38" s="141"/>
    </row>
    <row r="39" spans="1:17" ht="12.75" customHeight="1" x14ac:dyDescent="0.2">
      <c r="A39" s="185" t="s">
        <v>47</v>
      </c>
      <c r="B39" s="233" t="s">
        <v>61</v>
      </c>
      <c r="C39" s="186">
        <v>1</v>
      </c>
      <c r="D39" s="187">
        <v>3</v>
      </c>
      <c r="E39" s="187">
        <v>4</v>
      </c>
      <c r="F39" s="187">
        <v>3</v>
      </c>
      <c r="G39" s="188">
        <v>2</v>
      </c>
      <c r="H39" s="189">
        <v>0</v>
      </c>
      <c r="I39" s="186">
        <v>0</v>
      </c>
      <c r="J39" s="187">
        <v>1</v>
      </c>
      <c r="K39" s="187">
        <v>0</v>
      </c>
      <c r="L39" s="187">
        <v>11</v>
      </c>
      <c r="M39" s="188">
        <v>1</v>
      </c>
      <c r="N39" s="189">
        <v>0</v>
      </c>
      <c r="O39" s="141" t="s">
        <v>202</v>
      </c>
      <c r="P39" s="141">
        <v>13</v>
      </c>
      <c r="Q39" s="141">
        <v>13</v>
      </c>
    </row>
    <row r="40" spans="1:17" ht="15" customHeight="1" x14ac:dyDescent="0.2">
      <c r="A40" s="185"/>
      <c r="B40" s="233"/>
      <c r="C40" s="190">
        <v>9.0909090909090912E-2</v>
      </c>
      <c r="D40" s="191">
        <v>0.27272727272727271</v>
      </c>
      <c r="E40" s="191">
        <v>0.36363636363636365</v>
      </c>
      <c r="F40" s="191">
        <v>0.27272727272727271</v>
      </c>
      <c r="G40" s="191"/>
      <c r="H40" s="192"/>
      <c r="I40" s="193">
        <v>0</v>
      </c>
      <c r="J40" s="194">
        <v>8.3333333333333329E-2</v>
      </c>
      <c r="K40" s="194">
        <v>0</v>
      </c>
      <c r="L40" s="194">
        <v>0.91666666666666663</v>
      </c>
      <c r="M40" s="191"/>
      <c r="N40" s="192"/>
      <c r="O40" s="141"/>
    </row>
    <row r="41" spans="1:17" ht="12.75" customHeight="1" x14ac:dyDescent="0.2">
      <c r="A41" s="181" t="s">
        <v>48</v>
      </c>
      <c r="B41" s="231" t="s">
        <v>62</v>
      </c>
      <c r="C41" s="177">
        <v>3</v>
      </c>
      <c r="D41" s="178">
        <v>2</v>
      </c>
      <c r="E41" s="178">
        <v>3</v>
      </c>
      <c r="F41" s="178">
        <v>1</v>
      </c>
      <c r="G41" s="179">
        <v>3</v>
      </c>
      <c r="H41" s="180">
        <v>1</v>
      </c>
      <c r="I41" s="177">
        <v>0</v>
      </c>
      <c r="J41" s="178">
        <v>0</v>
      </c>
      <c r="K41" s="178">
        <v>1</v>
      </c>
      <c r="L41" s="178">
        <v>9</v>
      </c>
      <c r="M41" s="179">
        <v>3</v>
      </c>
      <c r="N41" s="180">
        <v>0</v>
      </c>
      <c r="O41" s="141" t="s">
        <v>203</v>
      </c>
      <c r="P41" s="141">
        <v>13</v>
      </c>
      <c r="Q41" s="141">
        <v>13</v>
      </c>
    </row>
    <row r="42" spans="1:17" x14ac:dyDescent="0.2">
      <c r="A42" s="201"/>
      <c r="B42" s="235"/>
      <c r="C42" s="202">
        <v>0.33333333333333331</v>
      </c>
      <c r="D42" s="203">
        <v>0.22222222222222221</v>
      </c>
      <c r="E42" s="203">
        <v>0.33333333333333331</v>
      </c>
      <c r="F42" s="203">
        <v>0.1111111111111111</v>
      </c>
      <c r="G42" s="203"/>
      <c r="H42" s="204"/>
      <c r="I42" s="205">
        <v>0</v>
      </c>
      <c r="J42" s="206">
        <v>0</v>
      </c>
      <c r="K42" s="206">
        <v>0.1</v>
      </c>
      <c r="L42" s="206">
        <v>0.9</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6</v>
      </c>
      <c r="G48" s="210">
        <v>6</v>
      </c>
      <c r="H48" s="188">
        <v>0</v>
      </c>
      <c r="P48" s="141">
        <v>13</v>
      </c>
    </row>
    <row r="49" spans="1:16" x14ac:dyDescent="0.2">
      <c r="A49" s="92"/>
      <c r="C49" s="191">
        <v>7.6923076923076927E-2</v>
      </c>
      <c r="D49" s="191">
        <v>0</v>
      </c>
      <c r="E49" s="191">
        <v>0</v>
      </c>
      <c r="F49" s="191">
        <v>0.46153846153846156</v>
      </c>
      <c r="G49" s="191">
        <v>0.46153846153846156</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6</v>
      </c>
      <c r="G54" s="210">
        <v>6</v>
      </c>
      <c r="H54" s="188">
        <v>0</v>
      </c>
      <c r="P54" s="141">
        <v>13</v>
      </c>
    </row>
    <row r="55" spans="1:16" x14ac:dyDescent="0.2">
      <c r="A55" s="92"/>
      <c r="C55" s="191">
        <v>0</v>
      </c>
      <c r="D55" s="191">
        <v>0</v>
      </c>
      <c r="E55" s="191">
        <v>7.6923076923076927E-2</v>
      </c>
      <c r="F55" s="191">
        <v>0.46153846153846156</v>
      </c>
      <c r="G55" s="191">
        <v>0.46153846153846156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13</v>
      </c>
      <c r="F60" s="210">
        <v>0</v>
      </c>
      <c r="G60" s="210"/>
      <c r="H60" s="188">
        <v>0</v>
      </c>
      <c r="P60" s="141">
        <v>13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6EC1E-A975-45AF-9B63-B4108858101A}">
  <sheetPr codeName="Sheet7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226</v>
      </c>
      <c r="C3" s="144"/>
      <c r="D3" s="145"/>
      <c r="E3" s="146">
        <v>44461</v>
      </c>
      <c r="F3" s="145"/>
      <c r="G3" s="147"/>
      <c r="H3" s="147"/>
      <c r="I3" s="146" t="s">
        <v>167</v>
      </c>
      <c r="J3" s="147"/>
      <c r="K3" s="147"/>
      <c r="L3" s="147"/>
      <c r="M3" s="148">
        <v>16</v>
      </c>
      <c r="N3" s="149"/>
      <c r="O3" s="141"/>
    </row>
    <row r="4" spans="1:15" ht="9.75" customHeight="1" x14ac:dyDescent="0.2"/>
    <row r="5" spans="1:15" ht="17.25" customHeight="1" x14ac:dyDescent="0.2">
      <c r="A5" s="92" t="s">
        <v>13</v>
      </c>
      <c r="B5" s="93" t="s">
        <v>12</v>
      </c>
    </row>
    <row r="6" spans="1:15" x14ac:dyDescent="0.2">
      <c r="B6" s="150" t="s">
        <v>2</v>
      </c>
      <c r="C6" s="151">
        <v>7</v>
      </c>
      <c r="D6" s="152">
        <v>0.4375</v>
      </c>
      <c r="F6" s="153" t="s">
        <v>49</v>
      </c>
      <c r="J6" s="154" t="s">
        <v>193</v>
      </c>
    </row>
    <row r="7" spans="1:15" x14ac:dyDescent="0.2">
      <c r="B7" s="155" t="s">
        <v>3</v>
      </c>
      <c r="C7" s="94">
        <v>6</v>
      </c>
      <c r="D7" s="156">
        <v>0.375</v>
      </c>
      <c r="F7" s="157" t="s">
        <v>28</v>
      </c>
      <c r="G7" s="158"/>
      <c r="H7" s="158">
        <v>5</v>
      </c>
      <c r="I7" s="152">
        <v>0.3125</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6.25E-2</v>
      </c>
      <c r="F10" s="159" t="s">
        <v>30</v>
      </c>
      <c r="H10" s="87">
        <v>0</v>
      </c>
      <c r="I10" s="156">
        <v>0</v>
      </c>
    </row>
    <row r="11" spans="1:15" x14ac:dyDescent="0.2">
      <c r="B11" s="155" t="s">
        <v>23</v>
      </c>
      <c r="C11" s="94">
        <v>5</v>
      </c>
      <c r="D11" s="156">
        <v>0.3125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1</v>
      </c>
      <c r="D14" s="152">
        <v>6.25E-2</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2</v>
      </c>
      <c r="F24" s="178">
        <v>10</v>
      </c>
      <c r="G24" s="179">
        <v>2</v>
      </c>
      <c r="H24" s="180">
        <v>1</v>
      </c>
      <c r="I24" s="177">
        <v>0</v>
      </c>
      <c r="J24" s="178">
        <v>0</v>
      </c>
      <c r="K24" s="178">
        <v>1</v>
      </c>
      <c r="L24" s="178">
        <v>11</v>
      </c>
      <c r="M24" s="179">
        <v>2</v>
      </c>
      <c r="N24" s="180">
        <v>2</v>
      </c>
      <c r="O24" s="141" t="s">
        <v>195</v>
      </c>
      <c r="P24" s="141">
        <v>16</v>
      </c>
      <c r="Q24" s="141">
        <v>16</v>
      </c>
    </row>
    <row r="25" spans="1:17" ht="18.75" customHeight="1" x14ac:dyDescent="0.2">
      <c r="A25" s="181"/>
      <c r="B25" s="231"/>
      <c r="C25" s="182">
        <v>0</v>
      </c>
      <c r="D25" s="183">
        <v>7.6923076923076927E-2</v>
      </c>
      <c r="E25" s="183">
        <v>0.15384615384615385</v>
      </c>
      <c r="F25" s="183">
        <v>0.76923076923076927</v>
      </c>
      <c r="G25" s="183"/>
      <c r="H25" s="184"/>
      <c r="I25" s="182">
        <v>0</v>
      </c>
      <c r="J25" s="183">
        <v>0</v>
      </c>
      <c r="K25" s="183">
        <v>8.3333333333333329E-2</v>
      </c>
      <c r="L25" s="183">
        <v>0.91666666666666663</v>
      </c>
      <c r="M25" s="183"/>
      <c r="N25" s="184"/>
      <c r="O25" s="141"/>
    </row>
    <row r="26" spans="1:17" ht="12.75" customHeight="1" x14ac:dyDescent="0.2">
      <c r="A26" s="185" t="s">
        <v>41</v>
      </c>
      <c r="B26" s="233" t="s">
        <v>51</v>
      </c>
      <c r="C26" s="186">
        <v>0</v>
      </c>
      <c r="D26" s="187">
        <v>1</v>
      </c>
      <c r="E26" s="187">
        <v>1</v>
      </c>
      <c r="F26" s="187">
        <v>11</v>
      </c>
      <c r="G26" s="188">
        <v>2</v>
      </c>
      <c r="H26" s="189">
        <v>1</v>
      </c>
      <c r="I26" s="186">
        <v>0</v>
      </c>
      <c r="J26" s="187">
        <v>0</v>
      </c>
      <c r="K26" s="187">
        <v>1</v>
      </c>
      <c r="L26" s="187">
        <v>12</v>
      </c>
      <c r="M26" s="188">
        <v>2</v>
      </c>
      <c r="N26" s="189">
        <v>1</v>
      </c>
      <c r="O26" s="141" t="s">
        <v>196</v>
      </c>
      <c r="P26" s="141">
        <v>16</v>
      </c>
      <c r="Q26" s="141">
        <v>16</v>
      </c>
    </row>
    <row r="27" spans="1:17" ht="18" customHeight="1" x14ac:dyDescent="0.2">
      <c r="A27" s="185"/>
      <c r="B27" s="233"/>
      <c r="C27" s="190">
        <v>0</v>
      </c>
      <c r="D27" s="191">
        <v>7.6923076923076927E-2</v>
      </c>
      <c r="E27" s="191">
        <v>7.6923076923076927E-2</v>
      </c>
      <c r="F27" s="191">
        <v>0.84615384615384615</v>
      </c>
      <c r="G27" s="191"/>
      <c r="H27" s="192"/>
      <c r="I27" s="193">
        <v>0</v>
      </c>
      <c r="J27" s="194">
        <v>0</v>
      </c>
      <c r="K27" s="194">
        <v>7.6923076923076927E-2</v>
      </c>
      <c r="L27" s="194">
        <v>0.92307692307692313</v>
      </c>
      <c r="M27" s="191"/>
      <c r="N27" s="192"/>
      <c r="O27" s="141"/>
    </row>
    <row r="28" spans="1:17" ht="12.75" customHeight="1" x14ac:dyDescent="0.2">
      <c r="A28" s="181" t="s">
        <v>42</v>
      </c>
      <c r="B28" s="231" t="s">
        <v>58</v>
      </c>
      <c r="C28" s="177">
        <v>1</v>
      </c>
      <c r="D28" s="178">
        <v>0</v>
      </c>
      <c r="E28" s="178">
        <v>5</v>
      </c>
      <c r="F28" s="178">
        <v>7</v>
      </c>
      <c r="G28" s="179">
        <v>2</v>
      </c>
      <c r="H28" s="180">
        <v>1</v>
      </c>
      <c r="I28" s="177">
        <v>0</v>
      </c>
      <c r="J28" s="178">
        <v>0</v>
      </c>
      <c r="K28" s="178">
        <v>1</v>
      </c>
      <c r="L28" s="178">
        <v>12</v>
      </c>
      <c r="M28" s="179">
        <v>2</v>
      </c>
      <c r="N28" s="180">
        <v>1</v>
      </c>
      <c r="O28" s="141" t="s">
        <v>197</v>
      </c>
      <c r="P28" s="141">
        <v>16</v>
      </c>
      <c r="Q28" s="141">
        <v>16</v>
      </c>
    </row>
    <row r="29" spans="1:17" ht="15.75" customHeight="1" x14ac:dyDescent="0.2">
      <c r="A29" s="181"/>
      <c r="B29" s="231"/>
      <c r="C29" s="195">
        <v>7.6923076923076927E-2</v>
      </c>
      <c r="D29" s="196">
        <v>0</v>
      </c>
      <c r="E29" s="196">
        <v>0.38461538461538464</v>
      </c>
      <c r="F29" s="196">
        <v>0.53846153846153844</v>
      </c>
      <c r="G29" s="196"/>
      <c r="H29" s="197"/>
      <c r="I29" s="182">
        <v>0</v>
      </c>
      <c r="J29" s="183">
        <v>0</v>
      </c>
      <c r="K29" s="183">
        <v>7.6923076923076927E-2</v>
      </c>
      <c r="L29" s="183">
        <v>0.92307692307692313</v>
      </c>
      <c r="M29" s="196"/>
      <c r="N29" s="197"/>
      <c r="O29" s="141"/>
    </row>
    <row r="30" spans="1:17" ht="13.5" customHeight="1" x14ac:dyDescent="0.2">
      <c r="A30" s="185" t="s">
        <v>43</v>
      </c>
      <c r="B30" s="233" t="s">
        <v>59</v>
      </c>
      <c r="C30" s="186">
        <v>0</v>
      </c>
      <c r="D30" s="187">
        <v>0</v>
      </c>
      <c r="E30" s="187">
        <v>3</v>
      </c>
      <c r="F30" s="187">
        <v>9</v>
      </c>
      <c r="G30" s="188">
        <v>3</v>
      </c>
      <c r="H30" s="189">
        <v>1</v>
      </c>
      <c r="I30" s="186">
        <v>0</v>
      </c>
      <c r="J30" s="187">
        <v>0</v>
      </c>
      <c r="K30" s="187">
        <v>1</v>
      </c>
      <c r="L30" s="187">
        <v>11</v>
      </c>
      <c r="M30" s="188">
        <v>3</v>
      </c>
      <c r="N30" s="189">
        <v>1</v>
      </c>
      <c r="O30" s="141" t="s">
        <v>198</v>
      </c>
      <c r="P30" s="141">
        <v>16</v>
      </c>
      <c r="Q30" s="141">
        <v>16</v>
      </c>
    </row>
    <row r="31" spans="1:17" ht="13.5" customHeight="1" x14ac:dyDescent="0.2">
      <c r="A31" s="185"/>
      <c r="B31" s="233"/>
      <c r="C31" s="190">
        <v>0</v>
      </c>
      <c r="D31" s="191">
        <v>0</v>
      </c>
      <c r="E31" s="191">
        <v>0.25</v>
      </c>
      <c r="F31" s="191">
        <v>0.75</v>
      </c>
      <c r="G31" s="191"/>
      <c r="H31" s="192"/>
      <c r="I31" s="193">
        <v>0</v>
      </c>
      <c r="J31" s="194">
        <v>0</v>
      </c>
      <c r="K31" s="194">
        <v>8.3333333333333329E-2</v>
      </c>
      <c r="L31" s="194">
        <v>0.91666666666666663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3</v>
      </c>
      <c r="F33" s="178">
        <v>9</v>
      </c>
      <c r="G33" s="179">
        <v>2</v>
      </c>
      <c r="H33" s="180">
        <v>1</v>
      </c>
      <c r="I33" s="177">
        <v>0</v>
      </c>
      <c r="J33" s="178">
        <v>0</v>
      </c>
      <c r="K33" s="178">
        <v>1</v>
      </c>
      <c r="L33" s="178">
        <v>12</v>
      </c>
      <c r="M33" s="179">
        <v>2</v>
      </c>
      <c r="N33" s="180">
        <v>1</v>
      </c>
      <c r="O33" s="141" t="s">
        <v>199</v>
      </c>
      <c r="P33" s="141">
        <v>16</v>
      </c>
      <c r="Q33" s="141">
        <v>16</v>
      </c>
    </row>
    <row r="34" spans="1:17" ht="14.25" customHeight="1" x14ac:dyDescent="0.2">
      <c r="A34" s="181"/>
      <c r="B34" s="231"/>
      <c r="C34" s="195">
        <v>0</v>
      </c>
      <c r="D34" s="196">
        <v>7.6923076923076927E-2</v>
      </c>
      <c r="E34" s="196">
        <v>0.23076923076923078</v>
      </c>
      <c r="F34" s="196">
        <v>0.69230769230769229</v>
      </c>
      <c r="G34" s="196"/>
      <c r="H34" s="197"/>
      <c r="I34" s="182">
        <v>0</v>
      </c>
      <c r="J34" s="183">
        <v>0</v>
      </c>
      <c r="K34" s="183">
        <v>7.6923076923076927E-2</v>
      </c>
      <c r="L34" s="183">
        <v>0.92307692307692313</v>
      </c>
      <c r="M34" s="196"/>
      <c r="N34" s="197"/>
      <c r="O34" s="141"/>
    </row>
    <row r="35" spans="1:17" ht="12.75" customHeight="1" x14ac:dyDescent="0.2">
      <c r="A35" s="185" t="s">
        <v>45</v>
      </c>
      <c r="B35" s="233" t="s">
        <v>52</v>
      </c>
      <c r="C35" s="186">
        <v>0</v>
      </c>
      <c r="D35" s="187">
        <v>1</v>
      </c>
      <c r="E35" s="187">
        <v>2</v>
      </c>
      <c r="F35" s="187">
        <v>4</v>
      </c>
      <c r="G35" s="188">
        <v>8</v>
      </c>
      <c r="H35" s="189">
        <v>1</v>
      </c>
      <c r="I35" s="186">
        <v>0</v>
      </c>
      <c r="J35" s="187">
        <v>0</v>
      </c>
      <c r="K35" s="187">
        <v>1</v>
      </c>
      <c r="L35" s="187">
        <v>6</v>
      </c>
      <c r="M35" s="188">
        <v>8</v>
      </c>
      <c r="N35" s="189">
        <v>1</v>
      </c>
      <c r="O35" s="141" t="s">
        <v>200</v>
      </c>
      <c r="P35" s="141">
        <v>16</v>
      </c>
      <c r="Q35" s="141">
        <v>16</v>
      </c>
    </row>
    <row r="36" spans="1:17" ht="15.75" customHeight="1" x14ac:dyDescent="0.2">
      <c r="A36" s="185"/>
      <c r="B36" s="233"/>
      <c r="C36" s="190">
        <v>0</v>
      </c>
      <c r="D36" s="191">
        <v>0.14285714285714285</v>
      </c>
      <c r="E36" s="191">
        <v>0.2857142857142857</v>
      </c>
      <c r="F36" s="191">
        <v>0.5714285714285714</v>
      </c>
      <c r="G36" s="191"/>
      <c r="H36" s="192"/>
      <c r="I36" s="193">
        <v>0</v>
      </c>
      <c r="J36" s="194">
        <v>0</v>
      </c>
      <c r="K36" s="194">
        <v>0.14285714285714285</v>
      </c>
      <c r="L36" s="194">
        <v>0.8571428571428571</v>
      </c>
      <c r="M36" s="191"/>
      <c r="N36" s="192"/>
      <c r="O36" s="141"/>
    </row>
    <row r="37" spans="1:17" ht="12.75" customHeight="1" x14ac:dyDescent="0.2">
      <c r="A37" s="181" t="s">
        <v>46</v>
      </c>
      <c r="B37" s="231" t="s">
        <v>53</v>
      </c>
      <c r="C37" s="177">
        <v>0</v>
      </c>
      <c r="D37" s="178">
        <v>1</v>
      </c>
      <c r="E37" s="178">
        <v>2</v>
      </c>
      <c r="F37" s="178">
        <v>8</v>
      </c>
      <c r="G37" s="179">
        <v>4</v>
      </c>
      <c r="H37" s="180">
        <v>1</v>
      </c>
      <c r="I37" s="177">
        <v>0</v>
      </c>
      <c r="J37" s="178">
        <v>0</v>
      </c>
      <c r="K37" s="178">
        <v>1</v>
      </c>
      <c r="L37" s="178">
        <v>10</v>
      </c>
      <c r="M37" s="179">
        <v>4</v>
      </c>
      <c r="N37" s="180">
        <v>1</v>
      </c>
      <c r="O37" s="141" t="s">
        <v>201</v>
      </c>
      <c r="P37" s="141">
        <v>16</v>
      </c>
      <c r="Q37" s="141">
        <v>16</v>
      </c>
    </row>
    <row r="38" spans="1:17" ht="14.25" customHeight="1" x14ac:dyDescent="0.2">
      <c r="A38" s="181"/>
      <c r="B38" s="231"/>
      <c r="C38" s="195">
        <v>0</v>
      </c>
      <c r="D38" s="196">
        <v>9.0909090909090912E-2</v>
      </c>
      <c r="E38" s="196">
        <v>0.18181818181818182</v>
      </c>
      <c r="F38" s="196">
        <v>0.72727272727272729</v>
      </c>
      <c r="G38" s="196"/>
      <c r="H38" s="197"/>
      <c r="I38" s="182">
        <v>0</v>
      </c>
      <c r="J38" s="183">
        <v>0</v>
      </c>
      <c r="K38" s="183">
        <v>9.0909090909090912E-2</v>
      </c>
      <c r="L38" s="183">
        <v>0.90909090909090906</v>
      </c>
      <c r="M38" s="196"/>
      <c r="N38" s="197"/>
      <c r="O38" s="141"/>
    </row>
    <row r="39" spans="1:17" ht="12.75" customHeight="1" x14ac:dyDescent="0.2">
      <c r="A39" s="185" t="s">
        <v>47</v>
      </c>
      <c r="B39" s="233" t="s">
        <v>61</v>
      </c>
      <c r="C39" s="186">
        <v>0</v>
      </c>
      <c r="D39" s="187">
        <v>2</v>
      </c>
      <c r="E39" s="187">
        <v>3</v>
      </c>
      <c r="F39" s="187">
        <v>3</v>
      </c>
      <c r="G39" s="188">
        <v>7</v>
      </c>
      <c r="H39" s="189">
        <v>1</v>
      </c>
      <c r="I39" s="186">
        <v>0</v>
      </c>
      <c r="J39" s="187">
        <v>0</v>
      </c>
      <c r="K39" s="187">
        <v>2</v>
      </c>
      <c r="L39" s="187">
        <v>6</v>
      </c>
      <c r="M39" s="188">
        <v>7</v>
      </c>
      <c r="N39" s="189">
        <v>1</v>
      </c>
      <c r="O39" s="141" t="s">
        <v>202</v>
      </c>
      <c r="P39" s="141">
        <v>16</v>
      </c>
      <c r="Q39" s="141">
        <v>16</v>
      </c>
    </row>
    <row r="40" spans="1:17" ht="15" customHeight="1" x14ac:dyDescent="0.2">
      <c r="A40" s="185"/>
      <c r="B40" s="233"/>
      <c r="C40" s="190">
        <v>0</v>
      </c>
      <c r="D40" s="191">
        <v>0.25</v>
      </c>
      <c r="E40" s="191">
        <v>0.375</v>
      </c>
      <c r="F40" s="191">
        <v>0.375</v>
      </c>
      <c r="G40" s="191"/>
      <c r="H40" s="192"/>
      <c r="I40" s="193">
        <v>0</v>
      </c>
      <c r="J40" s="194">
        <v>0</v>
      </c>
      <c r="K40" s="194">
        <v>0.25</v>
      </c>
      <c r="L40" s="194">
        <v>0.75</v>
      </c>
      <c r="M40" s="191"/>
      <c r="N40" s="192"/>
      <c r="O40" s="141"/>
    </row>
    <row r="41" spans="1:17" ht="12.75" customHeight="1" x14ac:dyDescent="0.2">
      <c r="A41" s="181" t="s">
        <v>48</v>
      </c>
      <c r="B41" s="231" t="s">
        <v>62</v>
      </c>
      <c r="C41" s="177">
        <v>2</v>
      </c>
      <c r="D41" s="178">
        <v>0</v>
      </c>
      <c r="E41" s="178">
        <v>2</v>
      </c>
      <c r="F41" s="178">
        <v>8</v>
      </c>
      <c r="G41" s="179">
        <v>3</v>
      </c>
      <c r="H41" s="180">
        <v>1</v>
      </c>
      <c r="I41" s="177">
        <v>0</v>
      </c>
      <c r="J41" s="178">
        <v>0</v>
      </c>
      <c r="K41" s="178">
        <v>1</v>
      </c>
      <c r="L41" s="178">
        <v>13</v>
      </c>
      <c r="M41" s="179">
        <v>1</v>
      </c>
      <c r="N41" s="180">
        <v>1</v>
      </c>
      <c r="O41" s="141" t="s">
        <v>203</v>
      </c>
      <c r="P41" s="141">
        <v>16</v>
      </c>
      <c r="Q41" s="141">
        <v>16</v>
      </c>
    </row>
    <row r="42" spans="1:17" x14ac:dyDescent="0.2">
      <c r="A42" s="201"/>
      <c r="B42" s="235"/>
      <c r="C42" s="202">
        <v>0.16666666666666666</v>
      </c>
      <c r="D42" s="203">
        <v>0</v>
      </c>
      <c r="E42" s="203">
        <v>0.16666666666666666</v>
      </c>
      <c r="F42" s="203">
        <v>0.66666666666666663</v>
      </c>
      <c r="G42" s="203"/>
      <c r="H42" s="204"/>
      <c r="I42" s="205">
        <v>0</v>
      </c>
      <c r="J42" s="206">
        <v>0</v>
      </c>
      <c r="K42" s="206">
        <v>7.1428571428571425E-2</v>
      </c>
      <c r="L42" s="206">
        <v>0.9285714285714286</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2</v>
      </c>
      <c r="F48" s="210">
        <v>6</v>
      </c>
      <c r="G48" s="210">
        <v>7</v>
      </c>
      <c r="H48" s="188">
        <v>1</v>
      </c>
      <c r="P48" s="141">
        <v>16</v>
      </c>
    </row>
    <row r="49" spans="1:16" x14ac:dyDescent="0.2">
      <c r="A49" s="92"/>
      <c r="C49" s="191">
        <v>0</v>
      </c>
      <c r="D49" s="191">
        <v>0</v>
      </c>
      <c r="E49" s="191">
        <v>0.13333333333333333</v>
      </c>
      <c r="F49" s="191">
        <v>0.4</v>
      </c>
      <c r="G49" s="191">
        <v>0.46666666666666667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7</v>
      </c>
      <c r="G54" s="210">
        <v>8</v>
      </c>
      <c r="H54" s="188">
        <v>0</v>
      </c>
      <c r="P54" s="141">
        <v>16</v>
      </c>
    </row>
    <row r="55" spans="1:16" x14ac:dyDescent="0.2">
      <c r="A55" s="92"/>
      <c r="C55" s="191">
        <v>0</v>
      </c>
      <c r="D55" s="191">
        <v>0</v>
      </c>
      <c r="E55" s="191">
        <v>6.25E-2</v>
      </c>
      <c r="F55" s="191">
        <v>0.4375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16</v>
      </c>
      <c r="F60" s="210">
        <v>0</v>
      </c>
      <c r="G60" s="210"/>
      <c r="H60" s="188">
        <v>0</v>
      </c>
      <c r="P60" s="141">
        <v>16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227</v>
      </c>
      <c r="C64" s="234"/>
      <c r="D64" s="234"/>
      <c r="E64" s="234"/>
      <c r="F64" s="234"/>
      <c r="G64" s="234"/>
      <c r="H64" s="234"/>
      <c r="I64" s="234"/>
      <c r="J64" s="234"/>
      <c r="K64" s="234"/>
      <c r="L64" s="234"/>
    </row>
    <row r="65" spans="2:6" ht="48.95"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C98DE-7C82-4432-8B46-F918E4719111}">
  <sheetPr codeName="Sheet4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314</v>
      </c>
      <c r="C3" s="144"/>
      <c r="D3" s="145"/>
      <c r="E3" s="146">
        <v>44344</v>
      </c>
      <c r="F3" s="145"/>
      <c r="G3" s="147"/>
      <c r="H3" s="147"/>
      <c r="I3" s="146">
        <v>0</v>
      </c>
      <c r="J3" s="147"/>
      <c r="K3" s="147"/>
      <c r="L3" s="147"/>
      <c r="M3" s="148">
        <v>9</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6</v>
      </c>
      <c r="D7" s="156">
        <v>0.66666666666666663</v>
      </c>
      <c r="F7" s="157" t="s">
        <v>28</v>
      </c>
      <c r="G7" s="158"/>
      <c r="H7" s="158">
        <v>1</v>
      </c>
      <c r="I7" s="152">
        <v>0.1111111111111111</v>
      </c>
    </row>
    <row r="8" spans="1:15" x14ac:dyDescent="0.2">
      <c r="B8" s="150" t="s">
        <v>5</v>
      </c>
      <c r="C8" s="151">
        <v>0</v>
      </c>
      <c r="D8" s="152">
        <v>0</v>
      </c>
      <c r="F8" s="159" t="s">
        <v>0</v>
      </c>
      <c r="H8" s="87">
        <v>1</v>
      </c>
      <c r="I8" s="156">
        <v>0.1111111111111111</v>
      </c>
    </row>
    <row r="9" spans="1:15" x14ac:dyDescent="0.2">
      <c r="B9" s="155" t="s">
        <v>6</v>
      </c>
      <c r="C9" s="94">
        <v>1</v>
      </c>
      <c r="D9" s="156">
        <v>0.1111111111111111</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2</v>
      </c>
      <c r="D11" s="156">
        <v>0.22222222222222221</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9</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4</v>
      </c>
      <c r="E24" s="178">
        <v>2</v>
      </c>
      <c r="F24" s="178">
        <v>2</v>
      </c>
      <c r="G24" s="179">
        <v>0</v>
      </c>
      <c r="H24" s="180">
        <v>0</v>
      </c>
      <c r="I24" s="177">
        <v>0</v>
      </c>
      <c r="J24" s="178">
        <v>2</v>
      </c>
      <c r="K24" s="178">
        <v>1</v>
      </c>
      <c r="L24" s="178">
        <v>6</v>
      </c>
      <c r="M24" s="179">
        <v>0</v>
      </c>
      <c r="N24" s="180">
        <v>0</v>
      </c>
      <c r="O24" s="141" t="s">
        <v>195</v>
      </c>
      <c r="P24" s="141">
        <v>9</v>
      </c>
      <c r="Q24" s="141">
        <v>9</v>
      </c>
    </row>
    <row r="25" spans="1:17" ht="18.75" customHeight="1" x14ac:dyDescent="0.2">
      <c r="A25" s="181"/>
      <c r="B25" s="231"/>
      <c r="C25" s="182">
        <v>0.1111111111111111</v>
      </c>
      <c r="D25" s="183">
        <v>0.44444444444444442</v>
      </c>
      <c r="E25" s="183">
        <v>0.22222222222222221</v>
      </c>
      <c r="F25" s="183">
        <v>0.22222222222222221</v>
      </c>
      <c r="G25" s="183"/>
      <c r="H25" s="184"/>
      <c r="I25" s="182">
        <v>0</v>
      </c>
      <c r="J25" s="183">
        <v>0.22222222222222221</v>
      </c>
      <c r="K25" s="183">
        <v>0.1111111111111111</v>
      </c>
      <c r="L25" s="183">
        <v>0.66666666666666663</v>
      </c>
      <c r="M25" s="183"/>
      <c r="N25" s="184"/>
      <c r="O25" s="141"/>
    </row>
    <row r="26" spans="1:17" ht="12.75" customHeight="1" x14ac:dyDescent="0.2">
      <c r="A26" s="185" t="s">
        <v>41</v>
      </c>
      <c r="B26" s="233" t="s">
        <v>51</v>
      </c>
      <c r="C26" s="186">
        <v>1</v>
      </c>
      <c r="D26" s="187">
        <v>2</v>
      </c>
      <c r="E26" s="187">
        <v>4</v>
      </c>
      <c r="F26" s="187">
        <v>2</v>
      </c>
      <c r="G26" s="188">
        <v>0</v>
      </c>
      <c r="H26" s="189">
        <v>0</v>
      </c>
      <c r="I26" s="186">
        <v>0</v>
      </c>
      <c r="J26" s="187">
        <v>0</v>
      </c>
      <c r="K26" s="187">
        <v>2</v>
      </c>
      <c r="L26" s="187">
        <v>7</v>
      </c>
      <c r="M26" s="188">
        <v>0</v>
      </c>
      <c r="N26" s="189">
        <v>0</v>
      </c>
      <c r="O26" s="141" t="s">
        <v>196</v>
      </c>
      <c r="P26" s="141">
        <v>9</v>
      </c>
      <c r="Q26" s="141">
        <v>9</v>
      </c>
    </row>
    <row r="27" spans="1:17" ht="18" customHeight="1" x14ac:dyDescent="0.2">
      <c r="A27" s="185"/>
      <c r="B27" s="233"/>
      <c r="C27" s="190">
        <v>0.1111111111111111</v>
      </c>
      <c r="D27" s="191">
        <v>0.22222222222222221</v>
      </c>
      <c r="E27" s="191">
        <v>0.44444444444444442</v>
      </c>
      <c r="F27" s="191">
        <v>0.22222222222222221</v>
      </c>
      <c r="G27" s="191"/>
      <c r="H27" s="192"/>
      <c r="I27" s="193">
        <v>0</v>
      </c>
      <c r="J27" s="194">
        <v>0</v>
      </c>
      <c r="K27" s="194">
        <v>0.22222222222222221</v>
      </c>
      <c r="L27" s="194">
        <v>0.77777777777777779</v>
      </c>
      <c r="M27" s="191"/>
      <c r="N27" s="192"/>
      <c r="O27" s="141"/>
    </row>
    <row r="28" spans="1:17" ht="12.75" customHeight="1" x14ac:dyDescent="0.2">
      <c r="A28" s="181" t="s">
        <v>42</v>
      </c>
      <c r="B28" s="231" t="s">
        <v>58</v>
      </c>
      <c r="C28" s="177">
        <v>1</v>
      </c>
      <c r="D28" s="178">
        <v>4</v>
      </c>
      <c r="E28" s="178">
        <v>2</v>
      </c>
      <c r="F28" s="178">
        <v>2</v>
      </c>
      <c r="G28" s="179">
        <v>0</v>
      </c>
      <c r="H28" s="180">
        <v>0</v>
      </c>
      <c r="I28" s="177">
        <v>0</v>
      </c>
      <c r="J28" s="178">
        <v>1</v>
      </c>
      <c r="K28" s="178">
        <v>2</v>
      </c>
      <c r="L28" s="178">
        <v>6</v>
      </c>
      <c r="M28" s="179">
        <v>0</v>
      </c>
      <c r="N28" s="180">
        <v>0</v>
      </c>
      <c r="O28" s="141" t="s">
        <v>197</v>
      </c>
      <c r="P28" s="141">
        <v>9</v>
      </c>
      <c r="Q28" s="141">
        <v>9</v>
      </c>
    </row>
    <row r="29" spans="1:17" ht="15.75" customHeight="1" x14ac:dyDescent="0.2">
      <c r="A29" s="181"/>
      <c r="B29" s="231"/>
      <c r="C29" s="195">
        <v>0.1111111111111111</v>
      </c>
      <c r="D29" s="196">
        <v>0.44444444444444442</v>
      </c>
      <c r="E29" s="196">
        <v>0.22222222222222221</v>
      </c>
      <c r="F29" s="196">
        <v>0.22222222222222221</v>
      </c>
      <c r="G29" s="196"/>
      <c r="H29" s="197"/>
      <c r="I29" s="182">
        <v>0</v>
      </c>
      <c r="J29" s="183">
        <v>0.1111111111111111</v>
      </c>
      <c r="K29" s="183">
        <v>0.22222222222222221</v>
      </c>
      <c r="L29" s="183">
        <v>0.66666666666666663</v>
      </c>
      <c r="M29" s="196"/>
      <c r="N29" s="197"/>
      <c r="O29" s="141"/>
    </row>
    <row r="30" spans="1:17" ht="13.5" customHeight="1" x14ac:dyDescent="0.2">
      <c r="A30" s="185" t="s">
        <v>43</v>
      </c>
      <c r="B30" s="233" t="s">
        <v>59</v>
      </c>
      <c r="C30" s="186">
        <v>1</v>
      </c>
      <c r="D30" s="187">
        <v>2</v>
      </c>
      <c r="E30" s="187">
        <v>2</v>
      </c>
      <c r="F30" s="187">
        <v>4</v>
      </c>
      <c r="G30" s="188">
        <v>0</v>
      </c>
      <c r="H30" s="189">
        <v>0</v>
      </c>
      <c r="I30" s="186">
        <v>0</v>
      </c>
      <c r="J30" s="187">
        <v>0</v>
      </c>
      <c r="K30" s="187">
        <v>0</v>
      </c>
      <c r="L30" s="187">
        <v>9</v>
      </c>
      <c r="M30" s="188">
        <v>0</v>
      </c>
      <c r="N30" s="189">
        <v>0</v>
      </c>
      <c r="O30" s="141" t="s">
        <v>198</v>
      </c>
      <c r="P30" s="141">
        <v>9</v>
      </c>
      <c r="Q30" s="141">
        <v>9</v>
      </c>
    </row>
    <row r="31" spans="1:17" ht="13.5" customHeight="1" x14ac:dyDescent="0.2">
      <c r="A31" s="185"/>
      <c r="B31" s="233"/>
      <c r="C31" s="190">
        <v>0.1111111111111111</v>
      </c>
      <c r="D31" s="191">
        <v>0.22222222222222221</v>
      </c>
      <c r="E31" s="191">
        <v>0.22222222222222221</v>
      </c>
      <c r="F31" s="191">
        <v>0.44444444444444442</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2</v>
      </c>
      <c r="E33" s="178">
        <v>4</v>
      </c>
      <c r="F33" s="178">
        <v>3</v>
      </c>
      <c r="G33" s="179">
        <v>0</v>
      </c>
      <c r="H33" s="180">
        <v>0</v>
      </c>
      <c r="I33" s="177">
        <v>0</v>
      </c>
      <c r="J33" s="178">
        <v>0</v>
      </c>
      <c r="K33" s="178">
        <v>2</v>
      </c>
      <c r="L33" s="178">
        <v>6</v>
      </c>
      <c r="M33" s="179">
        <v>0</v>
      </c>
      <c r="N33" s="180">
        <v>1</v>
      </c>
      <c r="O33" s="141" t="s">
        <v>199</v>
      </c>
      <c r="P33" s="141">
        <v>9</v>
      </c>
      <c r="Q33" s="141">
        <v>9</v>
      </c>
    </row>
    <row r="34" spans="1:17" ht="14.25" customHeight="1" x14ac:dyDescent="0.2">
      <c r="A34" s="181"/>
      <c r="B34" s="231"/>
      <c r="C34" s="195">
        <v>0</v>
      </c>
      <c r="D34" s="196">
        <v>0.22222222222222221</v>
      </c>
      <c r="E34" s="196">
        <v>0.44444444444444442</v>
      </c>
      <c r="F34" s="196">
        <v>0.33333333333333331</v>
      </c>
      <c r="G34" s="196"/>
      <c r="H34" s="197"/>
      <c r="I34" s="182">
        <v>0</v>
      </c>
      <c r="J34" s="183">
        <v>0</v>
      </c>
      <c r="K34" s="183">
        <v>0.25</v>
      </c>
      <c r="L34" s="183">
        <v>0.75</v>
      </c>
      <c r="M34" s="196"/>
      <c r="N34" s="197"/>
      <c r="O34" s="141"/>
    </row>
    <row r="35" spans="1:17" ht="12.75" customHeight="1" x14ac:dyDescent="0.2">
      <c r="A35" s="185" t="s">
        <v>45</v>
      </c>
      <c r="B35" s="233" t="s">
        <v>52</v>
      </c>
      <c r="C35" s="186">
        <v>0</v>
      </c>
      <c r="D35" s="187">
        <v>1</v>
      </c>
      <c r="E35" s="187">
        <v>2</v>
      </c>
      <c r="F35" s="187">
        <v>6</v>
      </c>
      <c r="G35" s="188">
        <v>0</v>
      </c>
      <c r="H35" s="189">
        <v>0</v>
      </c>
      <c r="I35" s="186">
        <v>0</v>
      </c>
      <c r="J35" s="187">
        <v>0</v>
      </c>
      <c r="K35" s="187">
        <v>0</v>
      </c>
      <c r="L35" s="187">
        <v>8</v>
      </c>
      <c r="M35" s="188">
        <v>0</v>
      </c>
      <c r="N35" s="189">
        <v>1</v>
      </c>
      <c r="O35" s="141" t="s">
        <v>200</v>
      </c>
      <c r="P35" s="141">
        <v>9</v>
      </c>
      <c r="Q35" s="141">
        <v>9</v>
      </c>
    </row>
    <row r="36" spans="1:17" ht="15.75" customHeight="1" x14ac:dyDescent="0.2">
      <c r="A36" s="185"/>
      <c r="B36" s="233"/>
      <c r="C36" s="190">
        <v>0</v>
      </c>
      <c r="D36" s="191">
        <v>0.1111111111111111</v>
      </c>
      <c r="E36" s="191">
        <v>0.22222222222222221</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1</v>
      </c>
      <c r="D37" s="178">
        <v>2</v>
      </c>
      <c r="E37" s="178">
        <v>4</v>
      </c>
      <c r="F37" s="178">
        <v>2</v>
      </c>
      <c r="G37" s="179">
        <v>0</v>
      </c>
      <c r="H37" s="180">
        <v>0</v>
      </c>
      <c r="I37" s="177">
        <v>0</v>
      </c>
      <c r="J37" s="178">
        <v>0</v>
      </c>
      <c r="K37" s="178">
        <v>1</v>
      </c>
      <c r="L37" s="178">
        <v>8</v>
      </c>
      <c r="M37" s="179">
        <v>0</v>
      </c>
      <c r="N37" s="180">
        <v>0</v>
      </c>
      <c r="O37" s="141" t="s">
        <v>201</v>
      </c>
      <c r="P37" s="141">
        <v>9</v>
      </c>
      <c r="Q37" s="141">
        <v>9</v>
      </c>
    </row>
    <row r="38" spans="1:17" ht="14.25" customHeight="1" x14ac:dyDescent="0.2">
      <c r="A38" s="181"/>
      <c r="B38" s="231"/>
      <c r="C38" s="195">
        <v>0.1111111111111111</v>
      </c>
      <c r="D38" s="196">
        <v>0.22222222222222221</v>
      </c>
      <c r="E38" s="196">
        <v>0.44444444444444442</v>
      </c>
      <c r="F38" s="196">
        <v>0.22222222222222221</v>
      </c>
      <c r="G38" s="196"/>
      <c r="H38" s="197"/>
      <c r="I38" s="182">
        <v>0</v>
      </c>
      <c r="J38" s="183">
        <v>0</v>
      </c>
      <c r="K38" s="183">
        <v>0.1111111111111111</v>
      </c>
      <c r="L38" s="183">
        <v>0.88888888888888884</v>
      </c>
      <c r="M38" s="196"/>
      <c r="N38" s="197"/>
      <c r="O38" s="141"/>
    </row>
    <row r="39" spans="1:17" ht="12.75" customHeight="1" x14ac:dyDescent="0.2">
      <c r="A39" s="185" t="s">
        <v>47</v>
      </c>
      <c r="B39" s="233" t="s">
        <v>61</v>
      </c>
      <c r="C39" s="186">
        <v>0</v>
      </c>
      <c r="D39" s="187">
        <v>2</v>
      </c>
      <c r="E39" s="187">
        <v>5</v>
      </c>
      <c r="F39" s="187">
        <v>2</v>
      </c>
      <c r="G39" s="188">
        <v>0</v>
      </c>
      <c r="H39" s="189">
        <v>0</v>
      </c>
      <c r="I39" s="186">
        <v>0</v>
      </c>
      <c r="J39" s="187">
        <v>0</v>
      </c>
      <c r="K39" s="187">
        <v>2</v>
      </c>
      <c r="L39" s="187">
        <v>7</v>
      </c>
      <c r="M39" s="188">
        <v>0</v>
      </c>
      <c r="N39" s="189">
        <v>0</v>
      </c>
      <c r="O39" s="141" t="s">
        <v>202</v>
      </c>
      <c r="P39" s="141">
        <v>9</v>
      </c>
      <c r="Q39" s="141">
        <v>9</v>
      </c>
    </row>
    <row r="40" spans="1:17" ht="15" customHeight="1" x14ac:dyDescent="0.2">
      <c r="A40" s="185"/>
      <c r="B40" s="233"/>
      <c r="C40" s="190">
        <v>0</v>
      </c>
      <c r="D40" s="191">
        <v>0.22222222222222221</v>
      </c>
      <c r="E40" s="191">
        <v>0.55555555555555558</v>
      </c>
      <c r="F40" s="191">
        <v>0.22222222222222221</v>
      </c>
      <c r="G40" s="191"/>
      <c r="H40" s="192"/>
      <c r="I40" s="193">
        <v>0</v>
      </c>
      <c r="J40" s="194">
        <v>0</v>
      </c>
      <c r="K40" s="194">
        <v>0.22222222222222221</v>
      </c>
      <c r="L40" s="194">
        <v>0.77777777777777779</v>
      </c>
      <c r="M40" s="191"/>
      <c r="N40" s="192"/>
      <c r="O40" s="141"/>
    </row>
    <row r="41" spans="1:17" ht="12.75" customHeight="1" x14ac:dyDescent="0.2">
      <c r="A41" s="181" t="s">
        <v>48</v>
      </c>
      <c r="B41" s="231" t="s">
        <v>62</v>
      </c>
      <c r="C41" s="177">
        <v>2</v>
      </c>
      <c r="D41" s="178">
        <v>2</v>
      </c>
      <c r="E41" s="178">
        <v>4</v>
      </c>
      <c r="F41" s="178">
        <v>1</v>
      </c>
      <c r="G41" s="179">
        <v>0</v>
      </c>
      <c r="H41" s="180">
        <v>0</v>
      </c>
      <c r="I41" s="177">
        <v>0</v>
      </c>
      <c r="J41" s="178">
        <v>0</v>
      </c>
      <c r="K41" s="178">
        <v>1</v>
      </c>
      <c r="L41" s="178">
        <v>8</v>
      </c>
      <c r="M41" s="179">
        <v>0</v>
      </c>
      <c r="N41" s="180">
        <v>0</v>
      </c>
      <c r="O41" s="141" t="s">
        <v>203</v>
      </c>
      <c r="P41" s="141">
        <v>9</v>
      </c>
      <c r="Q41" s="141">
        <v>9</v>
      </c>
    </row>
    <row r="42" spans="1:17" x14ac:dyDescent="0.2">
      <c r="A42" s="201"/>
      <c r="B42" s="235"/>
      <c r="C42" s="202">
        <v>0.22222222222222221</v>
      </c>
      <c r="D42" s="203">
        <v>0.22222222222222221</v>
      </c>
      <c r="E42" s="203">
        <v>0.44444444444444442</v>
      </c>
      <c r="F42" s="203">
        <v>0.1111111111111111</v>
      </c>
      <c r="G42" s="203"/>
      <c r="H42" s="204"/>
      <c r="I42" s="205">
        <v>0</v>
      </c>
      <c r="J42" s="206">
        <v>0</v>
      </c>
      <c r="K42" s="206">
        <v>0.1111111111111111</v>
      </c>
      <c r="L42" s="206">
        <v>0.88888888888888884</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5</v>
      </c>
      <c r="G48" s="210">
        <v>4</v>
      </c>
      <c r="H48" s="188">
        <v>0</v>
      </c>
      <c r="P48" s="141">
        <v>9</v>
      </c>
    </row>
    <row r="49" spans="1:16" x14ac:dyDescent="0.2">
      <c r="A49" s="92"/>
      <c r="C49" s="191">
        <v>0</v>
      </c>
      <c r="D49" s="191">
        <v>0</v>
      </c>
      <c r="E49" s="191">
        <v>0</v>
      </c>
      <c r="F49" s="191">
        <v>0.55555555555555558</v>
      </c>
      <c r="G49" s="191">
        <v>0.44444444444444442</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5</v>
      </c>
      <c r="H54" s="188">
        <v>0</v>
      </c>
      <c r="P54" s="141">
        <v>9</v>
      </c>
    </row>
    <row r="55" spans="1:16" x14ac:dyDescent="0.2">
      <c r="A55" s="92"/>
      <c r="C55" s="191">
        <v>0</v>
      </c>
      <c r="D55" s="191">
        <v>0</v>
      </c>
      <c r="E55" s="191">
        <v>0.1111111111111111</v>
      </c>
      <c r="F55" s="191">
        <v>0.33333333333333331</v>
      </c>
      <c r="G55" s="191">
        <v>0.55555555555555558</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9</v>
      </c>
      <c r="F60" s="210">
        <v>0</v>
      </c>
      <c r="G60" s="210"/>
      <c r="H60" s="188">
        <v>0</v>
      </c>
      <c r="P60" s="141">
        <v>9</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CD567-0ECB-4936-A866-F20068FBE74D}">
  <sheetPr codeName="Sheet7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222</v>
      </c>
      <c r="C3" s="144"/>
      <c r="D3" s="145"/>
      <c r="E3" s="146">
        <v>44474</v>
      </c>
      <c r="F3" s="145"/>
      <c r="G3" s="147"/>
      <c r="H3" s="147"/>
      <c r="I3" s="146" t="s">
        <v>130</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2</v>
      </c>
      <c r="D7" s="156">
        <v>0.25</v>
      </c>
      <c r="F7" s="157" t="s">
        <v>28</v>
      </c>
      <c r="G7" s="158"/>
      <c r="H7" s="158">
        <v>0</v>
      </c>
      <c r="I7" s="152">
        <v>0</v>
      </c>
      <c r="K7" s="87" t="s">
        <v>223</v>
      </c>
    </row>
    <row r="8" spans="1:15" x14ac:dyDescent="0.2">
      <c r="B8" s="150" t="s">
        <v>5</v>
      </c>
      <c r="C8" s="151">
        <v>0</v>
      </c>
      <c r="D8" s="152">
        <v>0</v>
      </c>
      <c r="F8" s="159" t="s">
        <v>0</v>
      </c>
      <c r="H8" s="87">
        <v>0</v>
      </c>
      <c r="I8" s="156">
        <v>0</v>
      </c>
      <c r="K8" s="87" t="s">
        <v>223</v>
      </c>
    </row>
    <row r="9" spans="1:15" x14ac:dyDescent="0.2">
      <c r="B9" s="155" t="s">
        <v>6</v>
      </c>
      <c r="C9" s="94">
        <v>0</v>
      </c>
      <c r="D9" s="156">
        <v>0</v>
      </c>
      <c r="F9" s="157" t="s">
        <v>29</v>
      </c>
      <c r="G9" s="158"/>
      <c r="H9" s="158">
        <v>0</v>
      </c>
      <c r="I9" s="152">
        <v>0</v>
      </c>
      <c r="K9" s="87" t="s">
        <v>223</v>
      </c>
    </row>
    <row r="10" spans="1:15" x14ac:dyDescent="0.2">
      <c r="B10" s="150" t="s">
        <v>4</v>
      </c>
      <c r="C10" s="151">
        <v>0</v>
      </c>
      <c r="D10" s="152">
        <v>0</v>
      </c>
      <c r="F10" s="159" t="s">
        <v>30</v>
      </c>
      <c r="H10" s="87">
        <v>0</v>
      </c>
      <c r="I10" s="156">
        <v>0</v>
      </c>
      <c r="K10" s="87" t="s">
        <v>223</v>
      </c>
    </row>
    <row r="11" spans="1:15" x14ac:dyDescent="0.2">
      <c r="B11" s="155" t="s">
        <v>23</v>
      </c>
      <c r="C11" s="94">
        <v>0</v>
      </c>
      <c r="D11" s="156">
        <v>0</v>
      </c>
      <c r="F11" s="157" t="s">
        <v>31</v>
      </c>
      <c r="G11" s="158"/>
      <c r="H11" s="158">
        <v>0</v>
      </c>
      <c r="I11" s="152">
        <v>0</v>
      </c>
      <c r="K11" s="87" t="s">
        <v>223</v>
      </c>
    </row>
    <row r="12" spans="1:15" x14ac:dyDescent="0.2">
      <c r="B12" s="150" t="s">
        <v>26</v>
      </c>
      <c r="C12" s="151">
        <v>0</v>
      </c>
      <c r="D12" s="152">
        <v>0</v>
      </c>
      <c r="F12" s="159" t="s">
        <v>32</v>
      </c>
      <c r="H12" s="87">
        <v>0</v>
      </c>
      <c r="I12" s="156">
        <v>0</v>
      </c>
      <c r="K12" s="87" t="s">
        <v>223</v>
      </c>
    </row>
    <row r="13" spans="1:15" x14ac:dyDescent="0.2">
      <c r="B13" s="155" t="s">
        <v>24</v>
      </c>
      <c r="C13" s="94">
        <v>0</v>
      </c>
      <c r="D13" s="156">
        <v>0</v>
      </c>
      <c r="F13" s="157" t="s">
        <v>33</v>
      </c>
      <c r="G13" s="158"/>
      <c r="H13" s="158">
        <v>0</v>
      </c>
      <c r="I13" s="152">
        <v>0</v>
      </c>
      <c r="K13" s="87" t="s">
        <v>223</v>
      </c>
    </row>
    <row r="14" spans="1:15" x14ac:dyDescent="0.2">
      <c r="B14" s="150" t="s">
        <v>27</v>
      </c>
      <c r="C14" s="151">
        <v>1</v>
      </c>
      <c r="D14" s="152">
        <v>0.125</v>
      </c>
      <c r="F14" s="155"/>
      <c r="K14" s="87" t="s">
        <v>223</v>
      </c>
    </row>
    <row r="15" spans="1:15" x14ac:dyDescent="0.2">
      <c r="B15" s="155" t="s">
        <v>22</v>
      </c>
      <c r="C15" s="94">
        <v>2</v>
      </c>
      <c r="D15" s="156">
        <v>0.25</v>
      </c>
    </row>
    <row r="16" spans="1:15" x14ac:dyDescent="0.2">
      <c r="B16" s="150" t="s">
        <v>25</v>
      </c>
      <c r="C16" s="151">
        <v>0</v>
      </c>
      <c r="D16" s="152">
        <v>0</v>
      </c>
      <c r="F16" s="155"/>
    </row>
    <row r="17" spans="1:17" x14ac:dyDescent="0.2">
      <c r="B17" s="155" t="s">
        <v>7</v>
      </c>
      <c r="C17" s="94">
        <v>3</v>
      </c>
      <c r="D17" s="160">
        <v>0.375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4</v>
      </c>
      <c r="E24" s="178">
        <v>1</v>
      </c>
      <c r="F24" s="178">
        <v>0</v>
      </c>
      <c r="G24" s="179">
        <v>0</v>
      </c>
      <c r="H24" s="180">
        <v>0</v>
      </c>
      <c r="I24" s="177">
        <v>0</v>
      </c>
      <c r="J24" s="178">
        <v>0</v>
      </c>
      <c r="K24" s="178">
        <v>0</v>
      </c>
      <c r="L24" s="178">
        <v>6</v>
      </c>
      <c r="M24" s="179">
        <v>1</v>
      </c>
      <c r="N24" s="180">
        <v>1</v>
      </c>
      <c r="O24" s="141" t="s">
        <v>195</v>
      </c>
      <c r="P24" s="141">
        <v>8</v>
      </c>
      <c r="Q24" s="141">
        <v>8</v>
      </c>
    </row>
    <row r="25" spans="1:17" ht="18.75" customHeight="1" x14ac:dyDescent="0.2">
      <c r="A25" s="181"/>
      <c r="B25" s="231"/>
      <c r="C25" s="182">
        <v>0.375</v>
      </c>
      <c r="D25" s="183">
        <v>0.5</v>
      </c>
      <c r="E25" s="183">
        <v>0.125</v>
      </c>
      <c r="F25" s="183">
        <v>0</v>
      </c>
      <c r="G25" s="183"/>
      <c r="H25" s="184"/>
      <c r="I25" s="182">
        <v>0</v>
      </c>
      <c r="J25" s="183">
        <v>0</v>
      </c>
      <c r="K25" s="183">
        <v>0</v>
      </c>
      <c r="L25" s="183">
        <v>1</v>
      </c>
      <c r="M25" s="183"/>
      <c r="N25" s="184"/>
      <c r="O25" s="141"/>
    </row>
    <row r="26" spans="1:17" ht="12.75" customHeight="1" x14ac:dyDescent="0.2">
      <c r="A26" s="185" t="s">
        <v>41</v>
      </c>
      <c r="B26" s="233" t="s">
        <v>51</v>
      </c>
      <c r="C26" s="186">
        <v>4</v>
      </c>
      <c r="D26" s="187">
        <v>3</v>
      </c>
      <c r="E26" s="187">
        <v>0</v>
      </c>
      <c r="F26" s="187">
        <v>1</v>
      </c>
      <c r="G26" s="188">
        <v>0</v>
      </c>
      <c r="H26" s="189">
        <v>0</v>
      </c>
      <c r="I26" s="186">
        <v>0</v>
      </c>
      <c r="J26" s="187">
        <v>1</v>
      </c>
      <c r="K26" s="187">
        <v>0</v>
      </c>
      <c r="L26" s="187">
        <v>7</v>
      </c>
      <c r="M26" s="188">
        <v>0</v>
      </c>
      <c r="N26" s="189">
        <v>0</v>
      </c>
      <c r="O26" s="141" t="s">
        <v>196</v>
      </c>
      <c r="P26" s="141">
        <v>8</v>
      </c>
      <c r="Q26" s="141">
        <v>8</v>
      </c>
    </row>
    <row r="27" spans="1:17" ht="18" customHeight="1" x14ac:dyDescent="0.2">
      <c r="A27" s="185"/>
      <c r="B27" s="233"/>
      <c r="C27" s="190">
        <v>0.5</v>
      </c>
      <c r="D27" s="191">
        <v>0.375</v>
      </c>
      <c r="E27" s="191">
        <v>0</v>
      </c>
      <c r="F27" s="191">
        <v>0.125</v>
      </c>
      <c r="G27" s="191"/>
      <c r="H27" s="192"/>
      <c r="I27" s="193">
        <v>0</v>
      </c>
      <c r="J27" s="194">
        <v>0.125</v>
      </c>
      <c r="K27" s="194">
        <v>0</v>
      </c>
      <c r="L27" s="194">
        <v>0.875</v>
      </c>
      <c r="M27" s="191"/>
      <c r="N27" s="192"/>
      <c r="O27" s="141"/>
    </row>
    <row r="28" spans="1:17" ht="12.75" customHeight="1" x14ac:dyDescent="0.2">
      <c r="A28" s="181" t="s">
        <v>42</v>
      </c>
      <c r="B28" s="231" t="s">
        <v>58</v>
      </c>
      <c r="C28" s="177">
        <v>3</v>
      </c>
      <c r="D28" s="178">
        <v>4</v>
      </c>
      <c r="E28" s="178">
        <v>1</v>
      </c>
      <c r="F28" s="178">
        <v>0</v>
      </c>
      <c r="G28" s="179">
        <v>0</v>
      </c>
      <c r="H28" s="180">
        <v>0</v>
      </c>
      <c r="I28" s="177">
        <v>0</v>
      </c>
      <c r="J28" s="178">
        <v>2</v>
      </c>
      <c r="K28" s="178">
        <v>0</v>
      </c>
      <c r="L28" s="178">
        <v>6</v>
      </c>
      <c r="M28" s="179">
        <v>0</v>
      </c>
      <c r="N28" s="180">
        <v>0</v>
      </c>
      <c r="O28" s="141" t="s">
        <v>197</v>
      </c>
      <c r="P28" s="141">
        <v>8</v>
      </c>
      <c r="Q28" s="141">
        <v>8</v>
      </c>
    </row>
    <row r="29" spans="1:17" ht="15.75" customHeight="1" x14ac:dyDescent="0.2">
      <c r="A29" s="181"/>
      <c r="B29" s="231"/>
      <c r="C29" s="195">
        <v>0.375</v>
      </c>
      <c r="D29" s="196">
        <v>0.5</v>
      </c>
      <c r="E29" s="196">
        <v>0.125</v>
      </c>
      <c r="F29" s="196">
        <v>0</v>
      </c>
      <c r="G29" s="196"/>
      <c r="H29" s="197"/>
      <c r="I29" s="182">
        <v>0</v>
      </c>
      <c r="J29" s="183">
        <v>0.25</v>
      </c>
      <c r="K29" s="183">
        <v>0</v>
      </c>
      <c r="L29" s="183">
        <v>0.75</v>
      </c>
      <c r="M29" s="196"/>
      <c r="N29" s="197"/>
      <c r="O29" s="141"/>
    </row>
    <row r="30" spans="1:17" ht="13.5" customHeight="1" x14ac:dyDescent="0.2">
      <c r="A30" s="185" t="s">
        <v>43</v>
      </c>
      <c r="B30" s="233" t="s">
        <v>59</v>
      </c>
      <c r="C30" s="186">
        <v>3</v>
      </c>
      <c r="D30" s="187">
        <v>4</v>
      </c>
      <c r="E30" s="187">
        <v>0</v>
      </c>
      <c r="F30" s="187">
        <v>1</v>
      </c>
      <c r="G30" s="188">
        <v>0</v>
      </c>
      <c r="H30" s="189">
        <v>0</v>
      </c>
      <c r="I30" s="186">
        <v>0</v>
      </c>
      <c r="J30" s="187">
        <v>1</v>
      </c>
      <c r="K30" s="187">
        <v>0</v>
      </c>
      <c r="L30" s="187">
        <v>7</v>
      </c>
      <c r="M30" s="188">
        <v>0</v>
      </c>
      <c r="N30" s="189">
        <v>0</v>
      </c>
      <c r="O30" s="141" t="s">
        <v>198</v>
      </c>
      <c r="P30" s="141">
        <v>8</v>
      </c>
      <c r="Q30" s="141">
        <v>8</v>
      </c>
    </row>
    <row r="31" spans="1:17" ht="13.5" customHeight="1" x14ac:dyDescent="0.2">
      <c r="A31" s="185"/>
      <c r="B31" s="233"/>
      <c r="C31" s="190">
        <v>0.375</v>
      </c>
      <c r="D31" s="191">
        <v>0.5</v>
      </c>
      <c r="E31" s="191">
        <v>0</v>
      </c>
      <c r="F31" s="191">
        <v>0.125</v>
      </c>
      <c r="G31" s="191"/>
      <c r="H31" s="192"/>
      <c r="I31" s="193">
        <v>0</v>
      </c>
      <c r="J31" s="194">
        <v>0.125</v>
      </c>
      <c r="K31" s="194">
        <v>0</v>
      </c>
      <c r="L31" s="194">
        <v>0.875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4</v>
      </c>
      <c r="D33" s="178">
        <v>3</v>
      </c>
      <c r="E33" s="178">
        <v>0</v>
      </c>
      <c r="F33" s="178">
        <v>1</v>
      </c>
      <c r="G33" s="179">
        <v>0</v>
      </c>
      <c r="H33" s="180">
        <v>0</v>
      </c>
      <c r="I33" s="177">
        <v>0</v>
      </c>
      <c r="J33" s="178">
        <v>1</v>
      </c>
      <c r="K33" s="178">
        <v>0</v>
      </c>
      <c r="L33" s="178">
        <v>7</v>
      </c>
      <c r="M33" s="179">
        <v>0</v>
      </c>
      <c r="N33" s="180">
        <v>0</v>
      </c>
      <c r="O33" s="141" t="s">
        <v>199</v>
      </c>
      <c r="P33" s="141">
        <v>8</v>
      </c>
      <c r="Q33" s="141">
        <v>8</v>
      </c>
    </row>
    <row r="34" spans="1:17" ht="14.25" customHeight="1" x14ac:dyDescent="0.2">
      <c r="A34" s="181"/>
      <c r="B34" s="231"/>
      <c r="C34" s="195">
        <v>0.5</v>
      </c>
      <c r="D34" s="196">
        <v>0.375</v>
      </c>
      <c r="E34" s="196">
        <v>0</v>
      </c>
      <c r="F34" s="196">
        <v>0.125</v>
      </c>
      <c r="G34" s="196"/>
      <c r="H34" s="197"/>
      <c r="I34" s="182">
        <v>0</v>
      </c>
      <c r="J34" s="183">
        <v>0.125</v>
      </c>
      <c r="K34" s="183">
        <v>0</v>
      </c>
      <c r="L34" s="183">
        <v>0.875</v>
      </c>
      <c r="M34" s="196"/>
      <c r="N34" s="197"/>
      <c r="O34" s="141"/>
    </row>
    <row r="35" spans="1:17" ht="12.75" customHeight="1" x14ac:dyDescent="0.2">
      <c r="A35" s="185" t="s">
        <v>45</v>
      </c>
      <c r="B35" s="233" t="s">
        <v>52</v>
      </c>
      <c r="C35" s="186">
        <v>5</v>
      </c>
      <c r="D35" s="187">
        <v>2</v>
      </c>
      <c r="E35" s="187">
        <v>0</v>
      </c>
      <c r="F35" s="187">
        <v>1</v>
      </c>
      <c r="G35" s="188">
        <v>0</v>
      </c>
      <c r="H35" s="189">
        <v>0</v>
      </c>
      <c r="I35" s="186">
        <v>0</v>
      </c>
      <c r="J35" s="187">
        <v>1</v>
      </c>
      <c r="K35" s="187">
        <v>0</v>
      </c>
      <c r="L35" s="187">
        <v>7</v>
      </c>
      <c r="M35" s="188">
        <v>0</v>
      </c>
      <c r="N35" s="189">
        <v>0</v>
      </c>
      <c r="O35" s="141" t="s">
        <v>200</v>
      </c>
      <c r="P35" s="141">
        <v>8</v>
      </c>
      <c r="Q35" s="141">
        <v>8</v>
      </c>
    </row>
    <row r="36" spans="1:17" ht="15.75" customHeight="1" x14ac:dyDescent="0.2">
      <c r="A36" s="185"/>
      <c r="B36" s="233"/>
      <c r="C36" s="190">
        <v>0.625</v>
      </c>
      <c r="D36" s="191">
        <v>0.25</v>
      </c>
      <c r="E36" s="191">
        <v>0</v>
      </c>
      <c r="F36" s="191">
        <v>0.125</v>
      </c>
      <c r="G36" s="191"/>
      <c r="H36" s="192"/>
      <c r="I36" s="193">
        <v>0</v>
      </c>
      <c r="J36" s="194">
        <v>0.125</v>
      </c>
      <c r="K36" s="194">
        <v>0</v>
      </c>
      <c r="L36" s="194">
        <v>0.875</v>
      </c>
      <c r="M36" s="191"/>
      <c r="N36" s="192"/>
      <c r="O36" s="141"/>
    </row>
    <row r="37" spans="1:17" ht="12.75" customHeight="1" x14ac:dyDescent="0.2">
      <c r="A37" s="181" t="s">
        <v>46</v>
      </c>
      <c r="B37" s="231" t="s">
        <v>53</v>
      </c>
      <c r="C37" s="177">
        <v>5</v>
      </c>
      <c r="D37" s="178">
        <v>2</v>
      </c>
      <c r="E37" s="178">
        <v>0</v>
      </c>
      <c r="F37" s="178">
        <v>1</v>
      </c>
      <c r="G37" s="179">
        <v>0</v>
      </c>
      <c r="H37" s="180">
        <v>0</v>
      </c>
      <c r="I37" s="177">
        <v>0</v>
      </c>
      <c r="J37" s="178">
        <v>1</v>
      </c>
      <c r="K37" s="178">
        <v>0</v>
      </c>
      <c r="L37" s="178">
        <v>7</v>
      </c>
      <c r="M37" s="179">
        <v>0</v>
      </c>
      <c r="N37" s="180">
        <v>0</v>
      </c>
      <c r="O37" s="141" t="s">
        <v>201</v>
      </c>
      <c r="P37" s="141">
        <v>8</v>
      </c>
      <c r="Q37" s="141">
        <v>8</v>
      </c>
    </row>
    <row r="38" spans="1:17" ht="14.25" customHeight="1" x14ac:dyDescent="0.2">
      <c r="A38" s="181"/>
      <c r="B38" s="231"/>
      <c r="C38" s="195">
        <v>0.625</v>
      </c>
      <c r="D38" s="196">
        <v>0.25</v>
      </c>
      <c r="E38" s="196">
        <v>0</v>
      </c>
      <c r="F38" s="196">
        <v>0.125</v>
      </c>
      <c r="G38" s="196"/>
      <c r="H38" s="197"/>
      <c r="I38" s="182">
        <v>0</v>
      </c>
      <c r="J38" s="183">
        <v>0.125</v>
      </c>
      <c r="K38" s="183">
        <v>0</v>
      </c>
      <c r="L38" s="183">
        <v>0.875</v>
      </c>
      <c r="M38" s="196"/>
      <c r="N38" s="197"/>
      <c r="O38" s="141"/>
    </row>
    <row r="39" spans="1:17" ht="12.75" customHeight="1" x14ac:dyDescent="0.2">
      <c r="A39" s="185" t="s">
        <v>47</v>
      </c>
      <c r="B39" s="233" t="s">
        <v>61</v>
      </c>
      <c r="C39" s="186">
        <v>3</v>
      </c>
      <c r="D39" s="187">
        <v>3</v>
      </c>
      <c r="E39" s="187">
        <v>2</v>
      </c>
      <c r="F39" s="187">
        <v>0</v>
      </c>
      <c r="G39" s="188">
        <v>0</v>
      </c>
      <c r="H39" s="189">
        <v>0</v>
      </c>
      <c r="I39" s="186">
        <v>0</v>
      </c>
      <c r="J39" s="187">
        <v>2</v>
      </c>
      <c r="K39" s="187">
        <v>0</v>
      </c>
      <c r="L39" s="187">
        <v>6</v>
      </c>
      <c r="M39" s="188">
        <v>0</v>
      </c>
      <c r="N39" s="189">
        <v>0</v>
      </c>
      <c r="O39" s="141" t="s">
        <v>202</v>
      </c>
      <c r="P39" s="141">
        <v>8</v>
      </c>
      <c r="Q39" s="141">
        <v>8</v>
      </c>
    </row>
    <row r="40" spans="1:17" ht="15" customHeight="1" x14ac:dyDescent="0.2">
      <c r="A40" s="185"/>
      <c r="B40" s="233"/>
      <c r="C40" s="190">
        <v>0.375</v>
      </c>
      <c r="D40" s="191">
        <v>0.375</v>
      </c>
      <c r="E40" s="191">
        <v>0.25</v>
      </c>
      <c r="F40" s="191">
        <v>0</v>
      </c>
      <c r="G40" s="191"/>
      <c r="H40" s="192"/>
      <c r="I40" s="193">
        <v>0</v>
      </c>
      <c r="J40" s="194">
        <v>0.25</v>
      </c>
      <c r="K40" s="194">
        <v>0</v>
      </c>
      <c r="L40" s="194">
        <v>0.75</v>
      </c>
      <c r="M40" s="191"/>
      <c r="N40" s="192"/>
      <c r="O40" s="141"/>
    </row>
    <row r="41" spans="1:17" ht="12.75" customHeight="1" x14ac:dyDescent="0.2">
      <c r="A41" s="181" t="s">
        <v>48</v>
      </c>
      <c r="B41" s="231" t="s">
        <v>62</v>
      </c>
      <c r="C41" s="177">
        <v>5</v>
      </c>
      <c r="D41" s="178">
        <v>2</v>
      </c>
      <c r="E41" s="178">
        <v>0</v>
      </c>
      <c r="F41" s="178">
        <v>1</v>
      </c>
      <c r="G41" s="179">
        <v>0</v>
      </c>
      <c r="H41" s="180">
        <v>0</v>
      </c>
      <c r="I41" s="177">
        <v>0</v>
      </c>
      <c r="J41" s="178">
        <v>1</v>
      </c>
      <c r="K41" s="178">
        <v>0</v>
      </c>
      <c r="L41" s="178">
        <v>7</v>
      </c>
      <c r="M41" s="179">
        <v>0</v>
      </c>
      <c r="N41" s="180">
        <v>0</v>
      </c>
      <c r="O41" s="141" t="s">
        <v>203</v>
      </c>
      <c r="P41" s="141">
        <v>8</v>
      </c>
      <c r="Q41" s="141">
        <v>8</v>
      </c>
    </row>
    <row r="42" spans="1:17" x14ac:dyDescent="0.2">
      <c r="A42" s="201"/>
      <c r="B42" s="235"/>
      <c r="C42" s="202">
        <v>0.625</v>
      </c>
      <c r="D42" s="203">
        <v>0.25</v>
      </c>
      <c r="E42" s="203">
        <v>0</v>
      </c>
      <c r="F42" s="203">
        <v>0.125</v>
      </c>
      <c r="G42" s="203"/>
      <c r="H42" s="204"/>
      <c r="I42" s="205">
        <v>0</v>
      </c>
      <c r="J42" s="206">
        <v>0.125</v>
      </c>
      <c r="K42" s="206">
        <v>0</v>
      </c>
      <c r="L42" s="206">
        <v>0.875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4</v>
      </c>
      <c r="G48" s="210">
        <v>4</v>
      </c>
      <c r="H48" s="188">
        <v>0</v>
      </c>
      <c r="P48" s="141">
        <v>8</v>
      </c>
    </row>
    <row r="49" spans="1:16" x14ac:dyDescent="0.2">
      <c r="A49" s="92"/>
      <c r="C49" s="191">
        <v>0</v>
      </c>
      <c r="D49" s="191">
        <v>0</v>
      </c>
      <c r="E49" s="191">
        <v>0</v>
      </c>
      <c r="F49" s="191">
        <v>0.5</v>
      </c>
      <c r="G49" s="191">
        <v>0.5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6</v>
      </c>
      <c r="H54" s="188">
        <v>0</v>
      </c>
      <c r="P54" s="141">
        <v>8</v>
      </c>
    </row>
    <row r="55" spans="1:16" x14ac:dyDescent="0.2">
      <c r="A55" s="92"/>
      <c r="C55" s="191">
        <v>0</v>
      </c>
      <c r="D55" s="191">
        <v>0</v>
      </c>
      <c r="E55" s="191">
        <v>0</v>
      </c>
      <c r="F55" s="191">
        <v>0.25</v>
      </c>
      <c r="G55" s="191">
        <v>0.75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2</v>
      </c>
      <c r="E60" s="210">
        <v>5</v>
      </c>
      <c r="F60" s="210">
        <v>0</v>
      </c>
      <c r="G60" s="210"/>
      <c r="H60" s="188">
        <v>1</v>
      </c>
      <c r="P60" s="141">
        <v>8</v>
      </c>
    </row>
    <row r="61" spans="1:16" x14ac:dyDescent="0.2">
      <c r="A61" s="92"/>
      <c r="C61" s="191">
        <v>0</v>
      </c>
      <c r="D61" s="191">
        <v>0.2857142857142857</v>
      </c>
      <c r="E61" s="191">
        <v>0.7142857142857143</v>
      </c>
      <c r="F61" s="191"/>
      <c r="G61" s="191"/>
      <c r="H61" s="191"/>
    </row>
    <row r="62" spans="1:16" x14ac:dyDescent="0.2">
      <c r="A62" s="93" t="s">
        <v>204</v>
      </c>
    </row>
    <row r="63" spans="1:16" ht="6.75" customHeight="1" x14ac:dyDescent="0.2">
      <c r="A63" s="93"/>
    </row>
    <row r="64" spans="1:16" ht="23.1" customHeight="1" x14ac:dyDescent="0.2">
      <c r="B64" s="234" t="s">
        <v>224</v>
      </c>
      <c r="C64" s="234"/>
      <c r="D64" s="234"/>
      <c r="E64" s="234"/>
      <c r="F64" s="234"/>
      <c r="G64" s="234"/>
      <c r="H64" s="234"/>
      <c r="I64" s="234"/>
      <c r="J64" s="234"/>
      <c r="K64" s="234"/>
      <c r="L64" s="234"/>
    </row>
    <row r="65" spans="2:12" ht="23.1" customHeight="1" x14ac:dyDescent="0.2">
      <c r="B65" s="234" t="s">
        <v>225</v>
      </c>
      <c r="C65" s="234"/>
      <c r="D65" s="234"/>
      <c r="E65" s="234"/>
      <c r="F65" s="234"/>
      <c r="G65" s="234"/>
      <c r="H65" s="234"/>
      <c r="I65" s="234"/>
      <c r="J65" s="234"/>
      <c r="K65" s="234"/>
      <c r="L65" s="234"/>
    </row>
    <row r="66" spans="2:12" ht="23.1" customHeight="1" x14ac:dyDescent="0.2">
      <c r="B66" s="234" t="s">
        <v>225</v>
      </c>
      <c r="C66" s="234"/>
      <c r="D66" s="234"/>
      <c r="E66" s="234"/>
      <c r="F66" s="234"/>
      <c r="G66" s="234"/>
      <c r="H66" s="234"/>
      <c r="I66" s="234"/>
      <c r="J66" s="234"/>
      <c r="K66" s="234"/>
      <c r="L66" s="234"/>
    </row>
    <row r="67" spans="2:12" ht="23.1" customHeight="1" x14ac:dyDescent="0.2">
      <c r="B67" s="87"/>
      <c r="C67" s="87"/>
      <c r="D67" s="87"/>
      <c r="E67" s="87"/>
      <c r="F67" s="87"/>
    </row>
    <row r="68" spans="2:12" ht="114"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09FC-E37D-4FE8-9FEB-AAC6ACE998FF}">
  <sheetPr codeName="Sheet6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262</v>
      </c>
      <c r="C3" s="144"/>
      <c r="D3" s="145"/>
      <c r="E3" s="146">
        <v>44431</v>
      </c>
      <c r="F3" s="145"/>
      <c r="G3" s="147"/>
      <c r="H3" s="147"/>
      <c r="I3" s="146" t="s">
        <v>127</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2</v>
      </c>
      <c r="D6" s="152">
        <v>0.5</v>
      </c>
      <c r="F6" s="153" t="s">
        <v>49</v>
      </c>
      <c r="J6" s="154" t="s">
        <v>193</v>
      </c>
    </row>
    <row r="7" spans="1:15" x14ac:dyDescent="0.2">
      <c r="B7" s="155" t="s">
        <v>3</v>
      </c>
      <c r="C7" s="94">
        <v>1</v>
      </c>
      <c r="D7" s="156">
        <v>0.25</v>
      </c>
      <c r="F7" s="157" t="s">
        <v>28</v>
      </c>
      <c r="G7" s="158"/>
      <c r="H7" s="158">
        <v>0</v>
      </c>
      <c r="I7" s="152">
        <v>0</v>
      </c>
    </row>
    <row r="8" spans="1:15" x14ac:dyDescent="0.2">
      <c r="B8" s="150" t="s">
        <v>5</v>
      </c>
      <c r="C8" s="151">
        <v>0</v>
      </c>
      <c r="D8" s="152">
        <v>0</v>
      </c>
      <c r="F8" s="159" t="s">
        <v>0</v>
      </c>
      <c r="H8" s="87">
        <v>1</v>
      </c>
      <c r="I8" s="156">
        <v>0.25</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1</v>
      </c>
      <c r="I10" s="156">
        <v>0.25</v>
      </c>
    </row>
    <row r="11" spans="1:15" x14ac:dyDescent="0.2">
      <c r="B11" s="155" t="s">
        <v>23</v>
      </c>
      <c r="C11" s="94">
        <v>2</v>
      </c>
      <c r="D11" s="156">
        <v>0.5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2</v>
      </c>
      <c r="F24" s="178">
        <v>0</v>
      </c>
      <c r="G24" s="179">
        <v>1</v>
      </c>
      <c r="H24" s="180">
        <v>0</v>
      </c>
      <c r="I24" s="177">
        <v>0</v>
      </c>
      <c r="J24" s="178">
        <v>1</v>
      </c>
      <c r="K24" s="178">
        <v>1</v>
      </c>
      <c r="L24" s="178">
        <v>2</v>
      </c>
      <c r="M24" s="179">
        <v>0</v>
      </c>
      <c r="N24" s="180">
        <v>0</v>
      </c>
      <c r="O24" s="141" t="s">
        <v>195</v>
      </c>
      <c r="P24" s="141">
        <v>4</v>
      </c>
      <c r="Q24" s="141">
        <v>4</v>
      </c>
    </row>
    <row r="25" spans="1:17" ht="18.75" customHeight="1" x14ac:dyDescent="0.2">
      <c r="A25" s="181"/>
      <c r="B25" s="231"/>
      <c r="C25" s="182">
        <v>0.33333333333333331</v>
      </c>
      <c r="D25" s="183">
        <v>0</v>
      </c>
      <c r="E25" s="183">
        <v>0.66666666666666663</v>
      </c>
      <c r="F25" s="183">
        <v>0</v>
      </c>
      <c r="G25" s="183"/>
      <c r="H25" s="184"/>
      <c r="I25" s="182">
        <v>0</v>
      </c>
      <c r="J25" s="183">
        <v>0.25</v>
      </c>
      <c r="K25" s="183">
        <v>0.25</v>
      </c>
      <c r="L25" s="183">
        <v>0.5</v>
      </c>
      <c r="M25" s="183"/>
      <c r="N25" s="184"/>
      <c r="O25" s="141"/>
    </row>
    <row r="26" spans="1:17" ht="12.75" customHeight="1" x14ac:dyDescent="0.2">
      <c r="A26" s="185" t="s">
        <v>41</v>
      </c>
      <c r="B26" s="233" t="s">
        <v>51</v>
      </c>
      <c r="C26" s="186">
        <v>0</v>
      </c>
      <c r="D26" s="187">
        <v>1</v>
      </c>
      <c r="E26" s="187">
        <v>1</v>
      </c>
      <c r="F26" s="187">
        <v>1</v>
      </c>
      <c r="G26" s="188">
        <v>1</v>
      </c>
      <c r="H26" s="189">
        <v>0</v>
      </c>
      <c r="I26" s="186">
        <v>0</v>
      </c>
      <c r="J26" s="187">
        <v>0</v>
      </c>
      <c r="K26" s="187">
        <v>0</v>
      </c>
      <c r="L26" s="187">
        <v>4</v>
      </c>
      <c r="M26" s="188">
        <v>0</v>
      </c>
      <c r="N26" s="189">
        <v>0</v>
      </c>
      <c r="O26" s="141" t="s">
        <v>196</v>
      </c>
      <c r="P26" s="141">
        <v>4</v>
      </c>
      <c r="Q26" s="141">
        <v>4</v>
      </c>
    </row>
    <row r="27" spans="1:17" ht="18" customHeight="1" x14ac:dyDescent="0.2">
      <c r="A27" s="185"/>
      <c r="B27" s="233"/>
      <c r="C27" s="190">
        <v>0</v>
      </c>
      <c r="D27" s="191">
        <v>0.33333333333333331</v>
      </c>
      <c r="E27" s="191">
        <v>0.33333333333333331</v>
      </c>
      <c r="F27" s="191">
        <v>0.33333333333333331</v>
      </c>
      <c r="G27" s="191"/>
      <c r="H27" s="192"/>
      <c r="I27" s="193">
        <v>0</v>
      </c>
      <c r="J27" s="194">
        <v>0</v>
      </c>
      <c r="K27" s="194">
        <v>0</v>
      </c>
      <c r="L27" s="194">
        <v>1</v>
      </c>
      <c r="M27" s="191"/>
      <c r="N27" s="192"/>
      <c r="O27" s="141"/>
    </row>
    <row r="28" spans="1:17" ht="12.75" customHeight="1" x14ac:dyDescent="0.2">
      <c r="A28" s="181" t="s">
        <v>42</v>
      </c>
      <c r="B28" s="231" t="s">
        <v>58</v>
      </c>
      <c r="C28" s="177">
        <v>0</v>
      </c>
      <c r="D28" s="178">
        <v>1</v>
      </c>
      <c r="E28" s="178">
        <v>2</v>
      </c>
      <c r="F28" s="178">
        <v>0</v>
      </c>
      <c r="G28" s="179">
        <v>1</v>
      </c>
      <c r="H28" s="180">
        <v>0</v>
      </c>
      <c r="I28" s="177">
        <v>0</v>
      </c>
      <c r="J28" s="178">
        <v>0</v>
      </c>
      <c r="K28" s="178">
        <v>0</v>
      </c>
      <c r="L28" s="178">
        <v>4</v>
      </c>
      <c r="M28" s="179">
        <v>0</v>
      </c>
      <c r="N28" s="180">
        <v>0</v>
      </c>
      <c r="O28" s="141" t="s">
        <v>197</v>
      </c>
      <c r="P28" s="141">
        <v>4</v>
      </c>
      <c r="Q28" s="141">
        <v>4</v>
      </c>
    </row>
    <row r="29" spans="1:17" ht="15.75" customHeight="1" x14ac:dyDescent="0.2">
      <c r="A29" s="181"/>
      <c r="B29" s="231"/>
      <c r="C29" s="195">
        <v>0</v>
      </c>
      <c r="D29" s="196">
        <v>0.33333333333333331</v>
      </c>
      <c r="E29" s="196">
        <v>0.66666666666666663</v>
      </c>
      <c r="F29" s="196">
        <v>0</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3</v>
      </c>
      <c r="F30" s="187">
        <v>0</v>
      </c>
      <c r="G30" s="188">
        <v>1</v>
      </c>
      <c r="H30" s="189">
        <v>0</v>
      </c>
      <c r="I30" s="186">
        <v>0</v>
      </c>
      <c r="J30" s="187">
        <v>0</v>
      </c>
      <c r="K30" s="187">
        <v>0</v>
      </c>
      <c r="L30" s="187">
        <v>4</v>
      </c>
      <c r="M30" s="188">
        <v>0</v>
      </c>
      <c r="N30" s="189">
        <v>0</v>
      </c>
      <c r="O30" s="141" t="s">
        <v>198</v>
      </c>
      <c r="P30" s="141">
        <v>4</v>
      </c>
      <c r="Q30" s="141">
        <v>4</v>
      </c>
    </row>
    <row r="31" spans="1:17" ht="13.5" customHeight="1" x14ac:dyDescent="0.2">
      <c r="A31" s="185"/>
      <c r="B31" s="233"/>
      <c r="C31" s="190">
        <v>0</v>
      </c>
      <c r="D31" s="191">
        <v>0</v>
      </c>
      <c r="E31" s="191">
        <v>1</v>
      </c>
      <c r="F31" s="191">
        <v>0</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2</v>
      </c>
      <c r="E33" s="178">
        <v>1</v>
      </c>
      <c r="F33" s="178">
        <v>0</v>
      </c>
      <c r="G33" s="179">
        <v>1</v>
      </c>
      <c r="H33" s="180">
        <v>0</v>
      </c>
      <c r="I33" s="177">
        <v>0</v>
      </c>
      <c r="J33" s="178">
        <v>0</v>
      </c>
      <c r="K33" s="178">
        <v>0</v>
      </c>
      <c r="L33" s="178">
        <v>4</v>
      </c>
      <c r="M33" s="179">
        <v>0</v>
      </c>
      <c r="N33" s="180">
        <v>0</v>
      </c>
      <c r="O33" s="141" t="s">
        <v>199</v>
      </c>
      <c r="P33" s="141">
        <v>4</v>
      </c>
      <c r="Q33" s="141">
        <v>4</v>
      </c>
    </row>
    <row r="34" spans="1:17" ht="14.25" customHeight="1" x14ac:dyDescent="0.2">
      <c r="A34" s="181"/>
      <c r="B34" s="231"/>
      <c r="C34" s="195">
        <v>0</v>
      </c>
      <c r="D34" s="196">
        <v>0.66666666666666663</v>
      </c>
      <c r="E34" s="196">
        <v>0.33333333333333331</v>
      </c>
      <c r="F34" s="196">
        <v>0</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2</v>
      </c>
      <c r="F35" s="187">
        <v>1</v>
      </c>
      <c r="G35" s="188">
        <v>1</v>
      </c>
      <c r="H35" s="189">
        <v>0</v>
      </c>
      <c r="I35" s="186">
        <v>0</v>
      </c>
      <c r="J35" s="187">
        <v>0</v>
      </c>
      <c r="K35" s="187">
        <v>0</v>
      </c>
      <c r="L35" s="187">
        <v>4</v>
      </c>
      <c r="M35" s="188">
        <v>0</v>
      </c>
      <c r="N35" s="189">
        <v>0</v>
      </c>
      <c r="O35" s="141" t="s">
        <v>200</v>
      </c>
      <c r="P35" s="141">
        <v>4</v>
      </c>
      <c r="Q35" s="141">
        <v>4</v>
      </c>
    </row>
    <row r="36" spans="1:17" ht="15.75" customHeight="1" x14ac:dyDescent="0.2">
      <c r="A36" s="185"/>
      <c r="B36" s="233"/>
      <c r="C36" s="190">
        <v>0</v>
      </c>
      <c r="D36" s="191">
        <v>0</v>
      </c>
      <c r="E36" s="191">
        <v>0.66666666666666663</v>
      </c>
      <c r="F36" s="191">
        <v>0.33333333333333331</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0</v>
      </c>
      <c r="F37" s="178">
        <v>1</v>
      </c>
      <c r="G37" s="179">
        <v>1</v>
      </c>
      <c r="H37" s="180">
        <v>0</v>
      </c>
      <c r="I37" s="177">
        <v>0</v>
      </c>
      <c r="J37" s="178">
        <v>0</v>
      </c>
      <c r="K37" s="178">
        <v>0</v>
      </c>
      <c r="L37" s="178">
        <v>4</v>
      </c>
      <c r="M37" s="179">
        <v>0</v>
      </c>
      <c r="N37" s="180">
        <v>0</v>
      </c>
      <c r="O37" s="141" t="s">
        <v>201</v>
      </c>
      <c r="P37" s="141">
        <v>4</v>
      </c>
      <c r="Q37" s="141">
        <v>4</v>
      </c>
    </row>
    <row r="38" spans="1:17" ht="14.25" customHeight="1" x14ac:dyDescent="0.2">
      <c r="A38" s="181"/>
      <c r="B38" s="231"/>
      <c r="C38" s="195">
        <v>0.33333333333333331</v>
      </c>
      <c r="D38" s="196">
        <v>0.33333333333333331</v>
      </c>
      <c r="E38" s="196">
        <v>0</v>
      </c>
      <c r="F38" s="196">
        <v>0.33333333333333331</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2</v>
      </c>
      <c r="F39" s="187">
        <v>0</v>
      </c>
      <c r="G39" s="188">
        <v>2</v>
      </c>
      <c r="H39" s="189">
        <v>0</v>
      </c>
      <c r="I39" s="186">
        <v>0</v>
      </c>
      <c r="J39" s="187">
        <v>0</v>
      </c>
      <c r="K39" s="187">
        <v>0</v>
      </c>
      <c r="L39" s="187">
        <v>3</v>
      </c>
      <c r="M39" s="188">
        <v>1</v>
      </c>
      <c r="N39" s="189">
        <v>0</v>
      </c>
      <c r="O39" s="141" t="s">
        <v>202</v>
      </c>
      <c r="P39" s="141">
        <v>4</v>
      </c>
      <c r="Q39" s="141">
        <v>4</v>
      </c>
    </row>
    <row r="40" spans="1:17" ht="15" customHeight="1" x14ac:dyDescent="0.2">
      <c r="A40" s="185"/>
      <c r="B40" s="233"/>
      <c r="C40" s="190">
        <v>0</v>
      </c>
      <c r="D40" s="191">
        <v>0</v>
      </c>
      <c r="E40" s="191">
        <v>1</v>
      </c>
      <c r="F40" s="191">
        <v>0</v>
      </c>
      <c r="G40" s="191"/>
      <c r="H40" s="192"/>
      <c r="I40" s="193">
        <v>0</v>
      </c>
      <c r="J40" s="194">
        <v>0</v>
      </c>
      <c r="K40" s="194">
        <v>0</v>
      </c>
      <c r="L40" s="194">
        <v>1</v>
      </c>
      <c r="M40" s="191"/>
      <c r="N40" s="192"/>
      <c r="O40" s="141"/>
    </row>
    <row r="41" spans="1:17" ht="12.75" customHeight="1" x14ac:dyDescent="0.2">
      <c r="A41" s="181" t="s">
        <v>48</v>
      </c>
      <c r="B41" s="231" t="s">
        <v>62</v>
      </c>
      <c r="C41" s="177">
        <v>1</v>
      </c>
      <c r="D41" s="178">
        <v>1</v>
      </c>
      <c r="E41" s="178">
        <v>1</v>
      </c>
      <c r="F41" s="178">
        <v>0</v>
      </c>
      <c r="G41" s="179">
        <v>1</v>
      </c>
      <c r="H41" s="180">
        <v>0</v>
      </c>
      <c r="I41" s="177">
        <v>0</v>
      </c>
      <c r="J41" s="178">
        <v>0</v>
      </c>
      <c r="K41" s="178">
        <v>0</v>
      </c>
      <c r="L41" s="178">
        <v>4</v>
      </c>
      <c r="M41" s="179">
        <v>0</v>
      </c>
      <c r="N41" s="180">
        <v>0</v>
      </c>
      <c r="O41" s="141" t="s">
        <v>203</v>
      </c>
      <c r="P41" s="141">
        <v>4</v>
      </c>
      <c r="Q41" s="141">
        <v>4</v>
      </c>
    </row>
    <row r="42" spans="1:17" x14ac:dyDescent="0.2">
      <c r="A42" s="201"/>
      <c r="B42" s="235"/>
      <c r="C42" s="202">
        <v>0.33333333333333331</v>
      </c>
      <c r="D42" s="203">
        <v>0.33333333333333331</v>
      </c>
      <c r="E42" s="203">
        <v>0.33333333333333331</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1</v>
      </c>
      <c r="H48" s="188">
        <v>0</v>
      </c>
      <c r="P48" s="141">
        <v>4</v>
      </c>
    </row>
    <row r="49" spans="1:16" x14ac:dyDescent="0.2">
      <c r="A49" s="92"/>
      <c r="C49" s="191">
        <v>0</v>
      </c>
      <c r="D49" s="191">
        <v>0</v>
      </c>
      <c r="E49" s="191">
        <v>0</v>
      </c>
      <c r="F49" s="191">
        <v>0.75</v>
      </c>
      <c r="G49" s="191">
        <v>0.25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0</v>
      </c>
      <c r="H54" s="188">
        <v>0</v>
      </c>
      <c r="P54" s="141">
        <v>4</v>
      </c>
    </row>
    <row r="55" spans="1:16" x14ac:dyDescent="0.2">
      <c r="A55" s="92"/>
      <c r="C55" s="191">
        <v>0</v>
      </c>
      <c r="D55" s="191">
        <v>0</v>
      </c>
      <c r="E55" s="191">
        <v>0.25</v>
      </c>
      <c r="F55" s="191">
        <v>0.75</v>
      </c>
      <c r="G55" s="191">
        <v>0</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263</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FEF5-49ED-4973-9FF6-B33C541A1C3D}">
  <sheetPr codeName="Sheet64"/>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266</v>
      </c>
      <c r="C3" s="144"/>
      <c r="D3" s="145"/>
      <c r="E3" s="146">
        <v>44419</v>
      </c>
      <c r="F3" s="145"/>
      <c r="G3" s="147"/>
      <c r="H3" s="147"/>
      <c r="I3" s="146" t="s">
        <v>120</v>
      </c>
      <c r="J3" s="147"/>
      <c r="K3" s="147"/>
      <c r="L3" s="147"/>
      <c r="M3" s="148">
        <v>7</v>
      </c>
      <c r="N3" s="149"/>
      <c r="O3" s="141"/>
    </row>
    <row r="4" spans="1:15" ht="9.75" customHeight="1" x14ac:dyDescent="0.2"/>
    <row r="5" spans="1:15" ht="17.25" customHeight="1" x14ac:dyDescent="0.2">
      <c r="A5" s="92" t="s">
        <v>13</v>
      </c>
      <c r="B5" s="93" t="s">
        <v>12</v>
      </c>
    </row>
    <row r="6" spans="1:15" x14ac:dyDescent="0.2">
      <c r="B6" s="150" t="s">
        <v>2</v>
      </c>
      <c r="C6" s="151">
        <v>3</v>
      </c>
      <c r="D6" s="152">
        <v>0.42857142857142855</v>
      </c>
      <c r="F6" s="153" t="s">
        <v>49</v>
      </c>
      <c r="J6" s="154" t="s">
        <v>193</v>
      </c>
    </row>
    <row r="7" spans="1:15" x14ac:dyDescent="0.2">
      <c r="B7" s="155" t="s">
        <v>3</v>
      </c>
      <c r="C7" s="94">
        <v>1</v>
      </c>
      <c r="D7" s="156">
        <v>0.14285714285714285</v>
      </c>
      <c r="F7" s="157" t="s">
        <v>28</v>
      </c>
      <c r="G7" s="158"/>
      <c r="H7" s="158">
        <v>3</v>
      </c>
      <c r="I7" s="152">
        <v>0.42857142857142855</v>
      </c>
    </row>
    <row r="8" spans="1:15" x14ac:dyDescent="0.2">
      <c r="B8" s="150" t="s">
        <v>5</v>
      </c>
      <c r="C8" s="151">
        <v>1</v>
      </c>
      <c r="D8" s="152">
        <v>0.14285714285714285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3</v>
      </c>
      <c r="D11" s="156">
        <v>0.42857142857142855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7</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2</v>
      </c>
      <c r="F24" s="178">
        <v>4</v>
      </c>
      <c r="G24" s="179">
        <v>0</v>
      </c>
      <c r="H24" s="180">
        <v>0</v>
      </c>
      <c r="I24" s="177">
        <v>0</v>
      </c>
      <c r="J24" s="178">
        <v>1</v>
      </c>
      <c r="K24" s="178">
        <v>1</v>
      </c>
      <c r="L24" s="178">
        <v>5</v>
      </c>
      <c r="M24" s="179">
        <v>0</v>
      </c>
      <c r="N24" s="180">
        <v>0</v>
      </c>
      <c r="O24" s="141" t="s">
        <v>195</v>
      </c>
      <c r="P24" s="141">
        <v>7</v>
      </c>
      <c r="Q24" s="141">
        <v>7</v>
      </c>
    </row>
    <row r="25" spans="1:17" ht="18.75" customHeight="1" x14ac:dyDescent="0.2">
      <c r="A25" s="181"/>
      <c r="B25" s="231"/>
      <c r="C25" s="182">
        <v>0.14285714285714285</v>
      </c>
      <c r="D25" s="183">
        <v>0</v>
      </c>
      <c r="E25" s="183">
        <v>0.2857142857142857</v>
      </c>
      <c r="F25" s="183">
        <v>0.5714285714285714</v>
      </c>
      <c r="G25" s="183"/>
      <c r="H25" s="184"/>
      <c r="I25" s="182">
        <v>0</v>
      </c>
      <c r="J25" s="183">
        <v>0.14285714285714285</v>
      </c>
      <c r="K25" s="183">
        <v>0.14285714285714285</v>
      </c>
      <c r="L25" s="183">
        <v>0.7142857142857143</v>
      </c>
      <c r="M25" s="183"/>
      <c r="N25" s="184"/>
      <c r="O25" s="141"/>
    </row>
    <row r="26" spans="1:17" ht="12.75" customHeight="1" x14ac:dyDescent="0.2">
      <c r="A26" s="185" t="s">
        <v>41</v>
      </c>
      <c r="B26" s="233" t="s">
        <v>51</v>
      </c>
      <c r="C26" s="186">
        <v>1</v>
      </c>
      <c r="D26" s="187">
        <v>0</v>
      </c>
      <c r="E26" s="187">
        <v>3</v>
      </c>
      <c r="F26" s="187">
        <v>3</v>
      </c>
      <c r="G26" s="188">
        <v>0</v>
      </c>
      <c r="H26" s="189">
        <v>0</v>
      </c>
      <c r="I26" s="186">
        <v>0</v>
      </c>
      <c r="J26" s="187">
        <v>1</v>
      </c>
      <c r="K26" s="187">
        <v>0</v>
      </c>
      <c r="L26" s="187">
        <v>6</v>
      </c>
      <c r="M26" s="188">
        <v>0</v>
      </c>
      <c r="N26" s="189">
        <v>0</v>
      </c>
      <c r="O26" s="141" t="s">
        <v>196</v>
      </c>
      <c r="P26" s="141">
        <v>7</v>
      </c>
      <c r="Q26" s="141">
        <v>7</v>
      </c>
    </row>
    <row r="27" spans="1:17" ht="18" customHeight="1" x14ac:dyDescent="0.2">
      <c r="A27" s="185"/>
      <c r="B27" s="233"/>
      <c r="C27" s="190">
        <v>0.14285714285714285</v>
      </c>
      <c r="D27" s="191">
        <v>0</v>
      </c>
      <c r="E27" s="191">
        <v>0.42857142857142855</v>
      </c>
      <c r="F27" s="191">
        <v>0.42857142857142855</v>
      </c>
      <c r="G27" s="191"/>
      <c r="H27" s="192"/>
      <c r="I27" s="193">
        <v>0</v>
      </c>
      <c r="J27" s="194">
        <v>0.14285714285714285</v>
      </c>
      <c r="K27" s="194">
        <v>0</v>
      </c>
      <c r="L27" s="194">
        <v>0.8571428571428571</v>
      </c>
      <c r="M27" s="191"/>
      <c r="N27" s="192"/>
      <c r="O27" s="141"/>
    </row>
    <row r="28" spans="1:17" ht="12.75" customHeight="1" x14ac:dyDescent="0.2">
      <c r="A28" s="181" t="s">
        <v>42</v>
      </c>
      <c r="B28" s="231" t="s">
        <v>58</v>
      </c>
      <c r="C28" s="177">
        <v>1</v>
      </c>
      <c r="D28" s="178">
        <v>0</v>
      </c>
      <c r="E28" s="178">
        <v>1</v>
      </c>
      <c r="F28" s="178">
        <v>5</v>
      </c>
      <c r="G28" s="179">
        <v>0</v>
      </c>
      <c r="H28" s="180">
        <v>0</v>
      </c>
      <c r="I28" s="177">
        <v>0</v>
      </c>
      <c r="J28" s="178">
        <v>1</v>
      </c>
      <c r="K28" s="178">
        <v>0</v>
      </c>
      <c r="L28" s="178">
        <v>6</v>
      </c>
      <c r="M28" s="179">
        <v>0</v>
      </c>
      <c r="N28" s="180">
        <v>0</v>
      </c>
      <c r="O28" s="141" t="s">
        <v>197</v>
      </c>
      <c r="P28" s="141">
        <v>7</v>
      </c>
      <c r="Q28" s="141">
        <v>7</v>
      </c>
    </row>
    <row r="29" spans="1:17" ht="15.75" customHeight="1" x14ac:dyDescent="0.2">
      <c r="A29" s="181"/>
      <c r="B29" s="231"/>
      <c r="C29" s="195">
        <v>0.14285714285714285</v>
      </c>
      <c r="D29" s="196">
        <v>0</v>
      </c>
      <c r="E29" s="196">
        <v>0.14285714285714285</v>
      </c>
      <c r="F29" s="196">
        <v>0.7142857142857143</v>
      </c>
      <c r="G29" s="196"/>
      <c r="H29" s="197"/>
      <c r="I29" s="182">
        <v>0</v>
      </c>
      <c r="J29" s="183">
        <v>0.14285714285714285</v>
      </c>
      <c r="K29" s="183">
        <v>0</v>
      </c>
      <c r="L29" s="183">
        <v>0.8571428571428571</v>
      </c>
      <c r="M29" s="196"/>
      <c r="N29" s="197"/>
      <c r="O29" s="141"/>
    </row>
    <row r="30" spans="1:17" ht="13.5" customHeight="1" x14ac:dyDescent="0.2">
      <c r="A30" s="185" t="s">
        <v>43</v>
      </c>
      <c r="B30" s="233" t="s">
        <v>59</v>
      </c>
      <c r="C30" s="186">
        <v>0</v>
      </c>
      <c r="D30" s="187">
        <v>1</v>
      </c>
      <c r="E30" s="187">
        <v>3</v>
      </c>
      <c r="F30" s="187">
        <v>2</v>
      </c>
      <c r="G30" s="188">
        <v>1</v>
      </c>
      <c r="H30" s="189">
        <v>0</v>
      </c>
      <c r="I30" s="186">
        <v>0</v>
      </c>
      <c r="J30" s="187">
        <v>1</v>
      </c>
      <c r="K30" s="187">
        <v>0</v>
      </c>
      <c r="L30" s="187">
        <v>5</v>
      </c>
      <c r="M30" s="188">
        <v>1</v>
      </c>
      <c r="N30" s="189">
        <v>0</v>
      </c>
      <c r="O30" s="141" t="s">
        <v>198</v>
      </c>
      <c r="P30" s="141">
        <v>7</v>
      </c>
      <c r="Q30" s="141">
        <v>7</v>
      </c>
    </row>
    <row r="31" spans="1:17" ht="13.5" customHeight="1" x14ac:dyDescent="0.2">
      <c r="A31" s="185"/>
      <c r="B31" s="233"/>
      <c r="C31" s="190">
        <v>0</v>
      </c>
      <c r="D31" s="191">
        <v>0.16666666666666666</v>
      </c>
      <c r="E31" s="191">
        <v>0.5</v>
      </c>
      <c r="F31" s="191">
        <v>0.33333333333333331</v>
      </c>
      <c r="G31" s="191"/>
      <c r="H31" s="192"/>
      <c r="I31" s="193">
        <v>0</v>
      </c>
      <c r="J31" s="194">
        <v>0.16666666666666666</v>
      </c>
      <c r="K31" s="194">
        <v>0</v>
      </c>
      <c r="L31" s="194">
        <v>0.83333333333333337</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1</v>
      </c>
      <c r="F33" s="178">
        <v>5</v>
      </c>
      <c r="G33" s="179">
        <v>0</v>
      </c>
      <c r="H33" s="180">
        <v>0</v>
      </c>
      <c r="I33" s="177">
        <v>0</v>
      </c>
      <c r="J33" s="178">
        <v>1</v>
      </c>
      <c r="K33" s="178">
        <v>0</v>
      </c>
      <c r="L33" s="178">
        <v>6</v>
      </c>
      <c r="M33" s="179">
        <v>0</v>
      </c>
      <c r="N33" s="180">
        <v>0</v>
      </c>
      <c r="O33" s="141" t="s">
        <v>199</v>
      </c>
      <c r="P33" s="141">
        <v>7</v>
      </c>
      <c r="Q33" s="141">
        <v>7</v>
      </c>
    </row>
    <row r="34" spans="1:17" ht="14.25" customHeight="1" x14ac:dyDescent="0.2">
      <c r="A34" s="181"/>
      <c r="B34" s="231"/>
      <c r="C34" s="195">
        <v>0.14285714285714285</v>
      </c>
      <c r="D34" s="196">
        <v>0</v>
      </c>
      <c r="E34" s="196">
        <v>0.14285714285714285</v>
      </c>
      <c r="F34" s="196">
        <v>0.7142857142857143</v>
      </c>
      <c r="G34" s="196"/>
      <c r="H34" s="197"/>
      <c r="I34" s="182">
        <v>0</v>
      </c>
      <c r="J34" s="183">
        <v>0.14285714285714285</v>
      </c>
      <c r="K34" s="183">
        <v>0</v>
      </c>
      <c r="L34" s="183">
        <v>0.8571428571428571</v>
      </c>
      <c r="M34" s="196"/>
      <c r="N34" s="197"/>
      <c r="O34" s="141"/>
    </row>
    <row r="35" spans="1:17" ht="12.75" customHeight="1" x14ac:dyDescent="0.2">
      <c r="A35" s="185" t="s">
        <v>45</v>
      </c>
      <c r="B35" s="233" t="s">
        <v>52</v>
      </c>
      <c r="C35" s="186">
        <v>0</v>
      </c>
      <c r="D35" s="187">
        <v>0</v>
      </c>
      <c r="E35" s="187">
        <v>1</v>
      </c>
      <c r="F35" s="187">
        <v>5</v>
      </c>
      <c r="G35" s="188">
        <v>1</v>
      </c>
      <c r="H35" s="189">
        <v>0</v>
      </c>
      <c r="I35" s="186">
        <v>0</v>
      </c>
      <c r="J35" s="187">
        <v>0</v>
      </c>
      <c r="K35" s="187">
        <v>1</v>
      </c>
      <c r="L35" s="187">
        <v>5</v>
      </c>
      <c r="M35" s="188">
        <v>1</v>
      </c>
      <c r="N35" s="189">
        <v>0</v>
      </c>
      <c r="O35" s="141" t="s">
        <v>200</v>
      </c>
      <c r="P35" s="141">
        <v>7</v>
      </c>
      <c r="Q35" s="141">
        <v>7</v>
      </c>
    </row>
    <row r="36" spans="1:17" ht="15.75" customHeight="1" x14ac:dyDescent="0.2">
      <c r="A36" s="185"/>
      <c r="B36" s="233"/>
      <c r="C36" s="190">
        <v>0</v>
      </c>
      <c r="D36" s="191">
        <v>0</v>
      </c>
      <c r="E36" s="191">
        <v>0.16666666666666666</v>
      </c>
      <c r="F36" s="191">
        <v>0.83333333333333337</v>
      </c>
      <c r="G36" s="191"/>
      <c r="H36" s="192"/>
      <c r="I36" s="193">
        <v>0</v>
      </c>
      <c r="J36" s="194">
        <v>0</v>
      </c>
      <c r="K36" s="194">
        <v>0.16666666666666666</v>
      </c>
      <c r="L36" s="194">
        <v>0.83333333333333337</v>
      </c>
      <c r="M36" s="191"/>
      <c r="N36" s="192"/>
      <c r="O36" s="141"/>
    </row>
    <row r="37" spans="1:17" ht="12.75" customHeight="1" x14ac:dyDescent="0.2">
      <c r="A37" s="181" t="s">
        <v>46</v>
      </c>
      <c r="B37" s="231" t="s">
        <v>53</v>
      </c>
      <c r="C37" s="177">
        <v>1</v>
      </c>
      <c r="D37" s="178">
        <v>0</v>
      </c>
      <c r="E37" s="178">
        <v>2</v>
      </c>
      <c r="F37" s="178">
        <v>4</v>
      </c>
      <c r="G37" s="179">
        <v>0</v>
      </c>
      <c r="H37" s="180">
        <v>0</v>
      </c>
      <c r="I37" s="177">
        <v>1</v>
      </c>
      <c r="J37" s="178">
        <v>0</v>
      </c>
      <c r="K37" s="178">
        <v>0</v>
      </c>
      <c r="L37" s="178">
        <v>6</v>
      </c>
      <c r="M37" s="179">
        <v>0</v>
      </c>
      <c r="N37" s="180">
        <v>0</v>
      </c>
      <c r="O37" s="141" t="s">
        <v>201</v>
      </c>
      <c r="P37" s="141">
        <v>7</v>
      </c>
      <c r="Q37" s="141">
        <v>7</v>
      </c>
    </row>
    <row r="38" spans="1:17" ht="14.25" customHeight="1" x14ac:dyDescent="0.2">
      <c r="A38" s="181"/>
      <c r="B38" s="231"/>
      <c r="C38" s="195">
        <v>0.14285714285714285</v>
      </c>
      <c r="D38" s="196">
        <v>0</v>
      </c>
      <c r="E38" s="196">
        <v>0.2857142857142857</v>
      </c>
      <c r="F38" s="196">
        <v>0.5714285714285714</v>
      </c>
      <c r="G38" s="196"/>
      <c r="H38" s="197"/>
      <c r="I38" s="182">
        <v>0.14285714285714285</v>
      </c>
      <c r="J38" s="183">
        <v>0</v>
      </c>
      <c r="K38" s="183">
        <v>0</v>
      </c>
      <c r="L38" s="183">
        <v>0.8571428571428571</v>
      </c>
      <c r="M38" s="196"/>
      <c r="N38" s="197"/>
      <c r="O38" s="141"/>
    </row>
    <row r="39" spans="1:17" ht="12.75" customHeight="1" x14ac:dyDescent="0.2">
      <c r="A39" s="185" t="s">
        <v>47</v>
      </c>
      <c r="B39" s="233" t="s">
        <v>61</v>
      </c>
      <c r="C39" s="186">
        <v>1</v>
      </c>
      <c r="D39" s="187">
        <v>3</v>
      </c>
      <c r="E39" s="187">
        <v>1</v>
      </c>
      <c r="F39" s="187">
        <v>1</v>
      </c>
      <c r="G39" s="188">
        <v>1</v>
      </c>
      <c r="H39" s="189">
        <v>0</v>
      </c>
      <c r="I39" s="186">
        <v>0</v>
      </c>
      <c r="J39" s="187">
        <v>1</v>
      </c>
      <c r="K39" s="187">
        <v>1</v>
      </c>
      <c r="L39" s="187">
        <v>4</v>
      </c>
      <c r="M39" s="188">
        <v>1</v>
      </c>
      <c r="N39" s="189">
        <v>0</v>
      </c>
      <c r="O39" s="141" t="s">
        <v>202</v>
      </c>
      <c r="P39" s="141">
        <v>7</v>
      </c>
      <c r="Q39" s="141">
        <v>7</v>
      </c>
    </row>
    <row r="40" spans="1:17" ht="15" customHeight="1" x14ac:dyDescent="0.2">
      <c r="A40" s="185"/>
      <c r="B40" s="233"/>
      <c r="C40" s="190">
        <v>0.16666666666666666</v>
      </c>
      <c r="D40" s="191">
        <v>0.5</v>
      </c>
      <c r="E40" s="191">
        <v>0.16666666666666666</v>
      </c>
      <c r="F40" s="191">
        <v>0.16666666666666666</v>
      </c>
      <c r="G40" s="191"/>
      <c r="H40" s="192"/>
      <c r="I40" s="193">
        <v>0</v>
      </c>
      <c r="J40" s="194">
        <v>0.16666666666666666</v>
      </c>
      <c r="K40" s="194">
        <v>0.16666666666666666</v>
      </c>
      <c r="L40" s="194">
        <v>0.66666666666666663</v>
      </c>
      <c r="M40" s="191"/>
      <c r="N40" s="192"/>
      <c r="O40" s="141"/>
    </row>
    <row r="41" spans="1:17" ht="12.75" customHeight="1" x14ac:dyDescent="0.2">
      <c r="A41" s="181" t="s">
        <v>48</v>
      </c>
      <c r="B41" s="231" t="s">
        <v>62</v>
      </c>
      <c r="C41" s="177">
        <v>0</v>
      </c>
      <c r="D41" s="178">
        <v>1</v>
      </c>
      <c r="E41" s="178">
        <v>3</v>
      </c>
      <c r="F41" s="178">
        <v>3</v>
      </c>
      <c r="G41" s="179">
        <v>0</v>
      </c>
      <c r="H41" s="180">
        <v>0</v>
      </c>
      <c r="I41" s="177">
        <v>0</v>
      </c>
      <c r="J41" s="178">
        <v>1</v>
      </c>
      <c r="K41" s="178">
        <v>0</v>
      </c>
      <c r="L41" s="178">
        <v>6</v>
      </c>
      <c r="M41" s="179">
        <v>0</v>
      </c>
      <c r="N41" s="180">
        <v>0</v>
      </c>
      <c r="O41" s="141" t="s">
        <v>203</v>
      </c>
      <c r="P41" s="141">
        <v>7</v>
      </c>
      <c r="Q41" s="141">
        <v>7</v>
      </c>
    </row>
    <row r="42" spans="1:17" x14ac:dyDescent="0.2">
      <c r="A42" s="201"/>
      <c r="B42" s="235"/>
      <c r="C42" s="202">
        <v>0</v>
      </c>
      <c r="D42" s="203">
        <v>0.14285714285714285</v>
      </c>
      <c r="E42" s="203">
        <v>0.42857142857142855</v>
      </c>
      <c r="F42" s="203">
        <v>0.42857142857142855</v>
      </c>
      <c r="G42" s="203"/>
      <c r="H42" s="204"/>
      <c r="I42" s="205">
        <v>0</v>
      </c>
      <c r="J42" s="206">
        <v>0.14285714285714285</v>
      </c>
      <c r="K42" s="206">
        <v>0</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2</v>
      </c>
      <c r="G48" s="210">
        <v>4</v>
      </c>
      <c r="H48" s="188">
        <v>0</v>
      </c>
      <c r="P48" s="141">
        <v>7</v>
      </c>
    </row>
    <row r="49" spans="1:16" x14ac:dyDescent="0.2">
      <c r="A49" s="92"/>
      <c r="C49" s="191">
        <v>0.14285714285714285</v>
      </c>
      <c r="D49" s="191">
        <v>0</v>
      </c>
      <c r="E49" s="191">
        <v>0</v>
      </c>
      <c r="F49" s="191">
        <v>0.2857142857142857</v>
      </c>
      <c r="G49" s="191">
        <v>0.5714285714285714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3</v>
      </c>
      <c r="H54" s="188">
        <v>0</v>
      </c>
      <c r="P54" s="141">
        <v>7</v>
      </c>
    </row>
    <row r="55" spans="1:16" x14ac:dyDescent="0.2">
      <c r="A55" s="92"/>
      <c r="C55" s="191">
        <v>0</v>
      </c>
      <c r="D55" s="191">
        <v>0</v>
      </c>
      <c r="E55" s="191">
        <v>0.14285714285714285</v>
      </c>
      <c r="F55" s="191">
        <v>0.42857142857142855</v>
      </c>
      <c r="G55" s="191">
        <v>0.42857142857142855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0</v>
      </c>
      <c r="P60" s="141">
        <v>7</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D497-54CA-4A5E-83B3-85A225EC64CB}">
  <sheetPr codeName="Sheet18"/>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370</v>
      </c>
      <c r="C3" s="144"/>
      <c r="D3" s="145"/>
      <c r="E3" s="146">
        <v>44252</v>
      </c>
      <c r="F3" s="145"/>
      <c r="G3" s="147"/>
      <c r="H3" s="147"/>
      <c r="I3" s="146" t="s">
        <v>133</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3</v>
      </c>
      <c r="D6" s="152">
        <v>0.6</v>
      </c>
      <c r="F6" s="153" t="s">
        <v>49</v>
      </c>
      <c r="J6" s="154" t="s">
        <v>193</v>
      </c>
    </row>
    <row r="7" spans="1:15" x14ac:dyDescent="0.2">
      <c r="B7" s="155" t="s">
        <v>3</v>
      </c>
      <c r="C7" s="94">
        <v>1</v>
      </c>
      <c r="D7" s="156">
        <v>0.2</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3</v>
      </c>
      <c r="E24" s="178">
        <v>1</v>
      </c>
      <c r="F24" s="178">
        <v>1</v>
      </c>
      <c r="G24" s="179">
        <v>0</v>
      </c>
      <c r="H24" s="180">
        <v>0</v>
      </c>
      <c r="I24" s="177">
        <v>0</v>
      </c>
      <c r="J24" s="178">
        <v>0</v>
      </c>
      <c r="K24" s="178">
        <v>2</v>
      </c>
      <c r="L24" s="178">
        <v>3</v>
      </c>
      <c r="M24" s="179">
        <v>0</v>
      </c>
      <c r="N24" s="180">
        <v>0</v>
      </c>
      <c r="O24" s="141" t="s">
        <v>195</v>
      </c>
      <c r="P24" s="141">
        <v>5</v>
      </c>
      <c r="Q24" s="141">
        <v>5</v>
      </c>
    </row>
    <row r="25" spans="1:17" ht="18.75" customHeight="1" x14ac:dyDescent="0.2">
      <c r="A25" s="181"/>
      <c r="B25" s="231"/>
      <c r="C25" s="182">
        <v>0</v>
      </c>
      <c r="D25" s="183">
        <v>0.6</v>
      </c>
      <c r="E25" s="183">
        <v>0.2</v>
      </c>
      <c r="F25" s="183">
        <v>0.2</v>
      </c>
      <c r="G25" s="183"/>
      <c r="H25" s="184"/>
      <c r="I25" s="182">
        <v>0</v>
      </c>
      <c r="J25" s="183">
        <v>0</v>
      </c>
      <c r="K25" s="183">
        <v>0.4</v>
      </c>
      <c r="L25" s="183">
        <v>0.6</v>
      </c>
      <c r="M25" s="183"/>
      <c r="N25" s="184"/>
      <c r="O25" s="141"/>
    </row>
    <row r="26" spans="1:17" ht="12.75" customHeight="1" x14ac:dyDescent="0.2">
      <c r="A26" s="185" t="s">
        <v>41</v>
      </c>
      <c r="B26" s="233" t="s">
        <v>51</v>
      </c>
      <c r="C26" s="186">
        <v>2</v>
      </c>
      <c r="D26" s="187">
        <v>0</v>
      </c>
      <c r="E26" s="187">
        <v>1</v>
      </c>
      <c r="F26" s="187">
        <v>0</v>
      </c>
      <c r="G26" s="188">
        <v>2</v>
      </c>
      <c r="H26" s="189">
        <v>0</v>
      </c>
      <c r="I26" s="186">
        <v>0</v>
      </c>
      <c r="J26" s="187">
        <v>1</v>
      </c>
      <c r="K26" s="187">
        <v>1</v>
      </c>
      <c r="L26" s="187">
        <v>1</v>
      </c>
      <c r="M26" s="188">
        <v>1</v>
      </c>
      <c r="N26" s="189">
        <v>1</v>
      </c>
      <c r="O26" s="141" t="s">
        <v>196</v>
      </c>
      <c r="P26" s="141">
        <v>5</v>
      </c>
      <c r="Q26" s="141">
        <v>5</v>
      </c>
    </row>
    <row r="27" spans="1:17" ht="18" customHeight="1" x14ac:dyDescent="0.2">
      <c r="A27" s="185"/>
      <c r="B27" s="233"/>
      <c r="C27" s="190">
        <v>0.66666666666666663</v>
      </c>
      <c r="D27" s="191">
        <v>0</v>
      </c>
      <c r="E27" s="191">
        <v>0.33333333333333331</v>
      </c>
      <c r="F27" s="191">
        <v>0</v>
      </c>
      <c r="G27" s="191"/>
      <c r="H27" s="192"/>
      <c r="I27" s="193">
        <v>0</v>
      </c>
      <c r="J27" s="194">
        <v>0.33333333333333331</v>
      </c>
      <c r="K27" s="194">
        <v>0.33333333333333331</v>
      </c>
      <c r="L27" s="194">
        <v>0.33333333333333331</v>
      </c>
      <c r="M27" s="191"/>
      <c r="N27" s="192"/>
      <c r="O27" s="141"/>
    </row>
    <row r="28" spans="1:17" ht="12.75" customHeight="1" x14ac:dyDescent="0.2">
      <c r="A28" s="181" t="s">
        <v>42</v>
      </c>
      <c r="B28" s="231" t="s">
        <v>58</v>
      </c>
      <c r="C28" s="177">
        <v>0</v>
      </c>
      <c r="D28" s="178">
        <v>0</v>
      </c>
      <c r="E28" s="178">
        <v>1</v>
      </c>
      <c r="F28" s="178">
        <v>2</v>
      </c>
      <c r="G28" s="179">
        <v>1</v>
      </c>
      <c r="H28" s="180">
        <v>1</v>
      </c>
      <c r="I28" s="177">
        <v>0</v>
      </c>
      <c r="J28" s="178">
        <v>0</v>
      </c>
      <c r="K28" s="178">
        <v>0</v>
      </c>
      <c r="L28" s="178">
        <v>3</v>
      </c>
      <c r="M28" s="179">
        <v>1</v>
      </c>
      <c r="N28" s="180">
        <v>1</v>
      </c>
      <c r="O28" s="141" t="s">
        <v>197</v>
      </c>
      <c r="P28" s="141">
        <v>5</v>
      </c>
      <c r="Q28" s="141">
        <v>5</v>
      </c>
    </row>
    <row r="29" spans="1:17" ht="15.75" customHeight="1" x14ac:dyDescent="0.2">
      <c r="A29" s="181"/>
      <c r="B29" s="231"/>
      <c r="C29" s="195">
        <v>0</v>
      </c>
      <c r="D29" s="196">
        <v>0</v>
      </c>
      <c r="E29" s="196">
        <v>0.33333333333333331</v>
      </c>
      <c r="F29" s="196">
        <v>0.66666666666666663</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0</v>
      </c>
      <c r="F30" s="187">
        <v>3</v>
      </c>
      <c r="G30" s="188">
        <v>0</v>
      </c>
      <c r="H30" s="189">
        <v>1</v>
      </c>
      <c r="I30" s="186">
        <v>1</v>
      </c>
      <c r="J30" s="187">
        <v>1</v>
      </c>
      <c r="K30" s="187">
        <v>1</v>
      </c>
      <c r="L30" s="187">
        <v>2</v>
      </c>
      <c r="M30" s="188">
        <v>0</v>
      </c>
      <c r="N30" s="189">
        <v>0</v>
      </c>
      <c r="O30" s="141" t="s">
        <v>198</v>
      </c>
      <c r="P30" s="141">
        <v>5</v>
      </c>
      <c r="Q30" s="141">
        <v>5</v>
      </c>
    </row>
    <row r="31" spans="1:17" ht="13.5" customHeight="1" x14ac:dyDescent="0.2">
      <c r="A31" s="185"/>
      <c r="B31" s="233"/>
      <c r="C31" s="190">
        <v>0</v>
      </c>
      <c r="D31" s="191">
        <v>0.25</v>
      </c>
      <c r="E31" s="191">
        <v>0</v>
      </c>
      <c r="F31" s="191">
        <v>0.75</v>
      </c>
      <c r="G31" s="191"/>
      <c r="H31" s="192"/>
      <c r="I31" s="193">
        <v>0.2</v>
      </c>
      <c r="J31" s="194">
        <v>0.2</v>
      </c>
      <c r="K31" s="194">
        <v>0.2</v>
      </c>
      <c r="L31" s="194">
        <v>0.4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2</v>
      </c>
      <c r="E33" s="178">
        <v>1</v>
      </c>
      <c r="F33" s="178">
        <v>1</v>
      </c>
      <c r="G33" s="179">
        <v>1</v>
      </c>
      <c r="H33" s="180">
        <v>0</v>
      </c>
      <c r="I33" s="177">
        <v>0</v>
      </c>
      <c r="J33" s="178">
        <v>0</v>
      </c>
      <c r="K33" s="178">
        <v>1</v>
      </c>
      <c r="L33" s="178">
        <v>3</v>
      </c>
      <c r="M33" s="179">
        <v>1</v>
      </c>
      <c r="N33" s="180">
        <v>0</v>
      </c>
      <c r="O33" s="141" t="s">
        <v>199</v>
      </c>
      <c r="P33" s="141">
        <v>5</v>
      </c>
      <c r="Q33" s="141">
        <v>5</v>
      </c>
    </row>
    <row r="34" spans="1:17" ht="14.25" customHeight="1" x14ac:dyDescent="0.2">
      <c r="A34" s="181"/>
      <c r="B34" s="231"/>
      <c r="C34" s="195">
        <v>0</v>
      </c>
      <c r="D34" s="196">
        <v>0.5</v>
      </c>
      <c r="E34" s="196">
        <v>0.25</v>
      </c>
      <c r="F34" s="196">
        <v>0.25</v>
      </c>
      <c r="G34" s="196"/>
      <c r="H34" s="197"/>
      <c r="I34" s="182">
        <v>0</v>
      </c>
      <c r="J34" s="183">
        <v>0</v>
      </c>
      <c r="K34" s="183">
        <v>0.25</v>
      </c>
      <c r="L34" s="183">
        <v>0.75</v>
      </c>
      <c r="M34" s="196"/>
      <c r="N34" s="197"/>
      <c r="O34" s="141"/>
    </row>
    <row r="35" spans="1:17" ht="12.75" customHeight="1" x14ac:dyDescent="0.2">
      <c r="A35" s="185" t="s">
        <v>45</v>
      </c>
      <c r="B35" s="233" t="s">
        <v>52</v>
      </c>
      <c r="C35" s="186">
        <v>0</v>
      </c>
      <c r="D35" s="187">
        <v>0</v>
      </c>
      <c r="E35" s="187">
        <v>0</v>
      </c>
      <c r="F35" s="187">
        <v>3</v>
      </c>
      <c r="G35" s="188">
        <v>1</v>
      </c>
      <c r="H35" s="189">
        <v>1</v>
      </c>
      <c r="I35" s="186">
        <v>0</v>
      </c>
      <c r="J35" s="187">
        <v>0</v>
      </c>
      <c r="K35" s="187">
        <v>0</v>
      </c>
      <c r="L35" s="187">
        <v>3</v>
      </c>
      <c r="M35" s="188">
        <v>1</v>
      </c>
      <c r="N35" s="189">
        <v>1</v>
      </c>
      <c r="O35" s="141" t="s">
        <v>200</v>
      </c>
      <c r="P35" s="141">
        <v>5</v>
      </c>
      <c r="Q35" s="141">
        <v>5</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3</v>
      </c>
      <c r="F37" s="178">
        <v>1</v>
      </c>
      <c r="G37" s="179">
        <v>0</v>
      </c>
      <c r="H37" s="180">
        <v>1</v>
      </c>
      <c r="I37" s="177">
        <v>0</v>
      </c>
      <c r="J37" s="178">
        <v>0</v>
      </c>
      <c r="K37" s="178">
        <v>0</v>
      </c>
      <c r="L37" s="178">
        <v>4</v>
      </c>
      <c r="M37" s="179">
        <v>0</v>
      </c>
      <c r="N37" s="180">
        <v>1</v>
      </c>
      <c r="O37" s="141" t="s">
        <v>201</v>
      </c>
      <c r="P37" s="141">
        <v>5</v>
      </c>
      <c r="Q37" s="141">
        <v>5</v>
      </c>
    </row>
    <row r="38" spans="1:17" ht="14.25" customHeight="1" x14ac:dyDescent="0.2">
      <c r="A38" s="181"/>
      <c r="B38" s="231"/>
      <c r="C38" s="195">
        <v>0</v>
      </c>
      <c r="D38" s="196">
        <v>0</v>
      </c>
      <c r="E38" s="196">
        <v>0.75</v>
      </c>
      <c r="F38" s="196">
        <v>0.25</v>
      </c>
      <c r="G38" s="196"/>
      <c r="H38" s="197"/>
      <c r="I38" s="182">
        <v>0</v>
      </c>
      <c r="J38" s="183">
        <v>0</v>
      </c>
      <c r="K38" s="183">
        <v>0</v>
      </c>
      <c r="L38" s="183">
        <v>1</v>
      </c>
      <c r="M38" s="196"/>
      <c r="N38" s="197"/>
      <c r="O38" s="141"/>
    </row>
    <row r="39" spans="1:17" ht="12.75" customHeight="1" x14ac:dyDescent="0.2">
      <c r="A39" s="185" t="s">
        <v>47</v>
      </c>
      <c r="B39" s="233" t="s">
        <v>61</v>
      </c>
      <c r="C39" s="186">
        <v>0</v>
      </c>
      <c r="D39" s="187">
        <v>1</v>
      </c>
      <c r="E39" s="187">
        <v>2</v>
      </c>
      <c r="F39" s="187">
        <v>1</v>
      </c>
      <c r="G39" s="188">
        <v>0</v>
      </c>
      <c r="H39" s="189">
        <v>1</v>
      </c>
      <c r="I39" s="186">
        <v>0</v>
      </c>
      <c r="J39" s="187">
        <v>0</v>
      </c>
      <c r="K39" s="187">
        <v>2</v>
      </c>
      <c r="L39" s="187">
        <v>2</v>
      </c>
      <c r="M39" s="188">
        <v>0</v>
      </c>
      <c r="N39" s="189">
        <v>1</v>
      </c>
      <c r="O39" s="141" t="s">
        <v>202</v>
      </c>
      <c r="P39" s="141">
        <v>5</v>
      </c>
      <c r="Q39" s="141">
        <v>5</v>
      </c>
    </row>
    <row r="40" spans="1:17" ht="15" customHeight="1" x14ac:dyDescent="0.2">
      <c r="A40" s="185"/>
      <c r="B40" s="233"/>
      <c r="C40" s="190">
        <v>0</v>
      </c>
      <c r="D40" s="191">
        <v>0.25</v>
      </c>
      <c r="E40" s="191">
        <v>0.5</v>
      </c>
      <c r="F40" s="191">
        <v>0.25</v>
      </c>
      <c r="G40" s="191"/>
      <c r="H40" s="192"/>
      <c r="I40" s="193">
        <v>0</v>
      </c>
      <c r="J40" s="194">
        <v>0</v>
      </c>
      <c r="K40" s="194">
        <v>0.5</v>
      </c>
      <c r="L40" s="194">
        <v>0.5</v>
      </c>
      <c r="M40" s="191"/>
      <c r="N40" s="192"/>
      <c r="O40" s="141"/>
    </row>
    <row r="41" spans="1:17" ht="12.75" customHeight="1" x14ac:dyDescent="0.2">
      <c r="A41" s="181" t="s">
        <v>48</v>
      </c>
      <c r="B41" s="231" t="s">
        <v>62</v>
      </c>
      <c r="C41" s="177">
        <v>0</v>
      </c>
      <c r="D41" s="178">
        <v>2</v>
      </c>
      <c r="E41" s="178">
        <v>1</v>
      </c>
      <c r="F41" s="178">
        <v>1</v>
      </c>
      <c r="G41" s="179">
        <v>0</v>
      </c>
      <c r="H41" s="180">
        <v>1</v>
      </c>
      <c r="I41" s="177">
        <v>0</v>
      </c>
      <c r="J41" s="178">
        <v>1</v>
      </c>
      <c r="K41" s="178">
        <v>1</v>
      </c>
      <c r="L41" s="178">
        <v>2</v>
      </c>
      <c r="M41" s="179">
        <v>0</v>
      </c>
      <c r="N41" s="180">
        <v>1</v>
      </c>
      <c r="O41" s="141" t="s">
        <v>203</v>
      </c>
      <c r="P41" s="141">
        <v>5</v>
      </c>
      <c r="Q41" s="141">
        <v>5</v>
      </c>
    </row>
    <row r="42" spans="1:17" x14ac:dyDescent="0.2">
      <c r="A42" s="201"/>
      <c r="B42" s="235"/>
      <c r="C42" s="202">
        <v>0</v>
      </c>
      <c r="D42" s="203">
        <v>0.5</v>
      </c>
      <c r="E42" s="203">
        <v>0.25</v>
      </c>
      <c r="F42" s="203">
        <v>0.25</v>
      </c>
      <c r="G42" s="203"/>
      <c r="H42" s="204"/>
      <c r="I42" s="205">
        <v>0</v>
      </c>
      <c r="J42" s="206">
        <v>0.25</v>
      </c>
      <c r="K42" s="206">
        <v>0.25</v>
      </c>
      <c r="L42" s="206">
        <v>0.5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4</v>
      </c>
      <c r="H48" s="188">
        <v>0</v>
      </c>
      <c r="P48" s="141">
        <v>5</v>
      </c>
    </row>
    <row r="49" spans="1:16" x14ac:dyDescent="0.2">
      <c r="A49" s="92"/>
      <c r="C49" s="191">
        <v>0</v>
      </c>
      <c r="D49" s="191">
        <v>0</v>
      </c>
      <c r="E49" s="191">
        <v>0</v>
      </c>
      <c r="F49" s="191">
        <v>0.2</v>
      </c>
      <c r="G49" s="191">
        <v>0.8</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3</v>
      </c>
      <c r="G54" s="210">
        <v>2</v>
      </c>
      <c r="H54" s="188">
        <v>0</v>
      </c>
      <c r="P54" s="141">
        <v>5</v>
      </c>
    </row>
    <row r="55" spans="1:16" x14ac:dyDescent="0.2">
      <c r="A55" s="92"/>
      <c r="C55" s="191">
        <v>0</v>
      </c>
      <c r="D55" s="191">
        <v>0</v>
      </c>
      <c r="E55" s="191">
        <v>0</v>
      </c>
      <c r="F55" s="191">
        <v>0.6</v>
      </c>
      <c r="G55" s="191">
        <v>0.4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371</v>
      </c>
      <c r="C64" s="234"/>
      <c r="D64" s="234"/>
      <c r="E64" s="234"/>
      <c r="F64" s="234"/>
      <c r="G64" s="234"/>
      <c r="H64" s="234"/>
      <c r="I64" s="234"/>
      <c r="J64" s="234"/>
      <c r="K64" s="234"/>
      <c r="L64" s="234"/>
    </row>
    <row r="65" spans="2:6" ht="36"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E4322-A68B-4A21-8AC4-8C014218B9ED}">
  <sheetPr codeName="Sheet6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238</v>
      </c>
      <c r="C3" s="144"/>
      <c r="D3" s="145"/>
      <c r="E3" s="146">
        <v>44427</v>
      </c>
      <c r="F3" s="145"/>
      <c r="G3" s="147"/>
      <c r="H3" s="147"/>
      <c r="I3" s="146" t="s">
        <v>264</v>
      </c>
      <c r="J3" s="147"/>
      <c r="K3" s="147"/>
      <c r="L3" s="147"/>
      <c r="M3" s="148">
        <v>14</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1</v>
      </c>
      <c r="D7" s="156">
        <v>7.1428571428571425E-2</v>
      </c>
      <c r="F7" s="157" t="s">
        <v>28</v>
      </c>
      <c r="G7" s="158"/>
      <c r="H7" s="158">
        <v>0</v>
      </c>
      <c r="I7" s="152">
        <v>0</v>
      </c>
      <c r="K7" s="87" t="s">
        <v>178</v>
      </c>
      <c r="N7" s="87" t="s">
        <v>178</v>
      </c>
    </row>
    <row r="8" spans="1:15" x14ac:dyDescent="0.2">
      <c r="B8" s="150" t="s">
        <v>5</v>
      </c>
      <c r="C8" s="151">
        <v>1</v>
      </c>
      <c r="D8" s="152">
        <v>7.1428571428571425E-2</v>
      </c>
      <c r="F8" s="159" t="s">
        <v>0</v>
      </c>
      <c r="H8" s="87">
        <v>1</v>
      </c>
      <c r="I8" s="156">
        <v>7.1428571428571425E-2</v>
      </c>
      <c r="K8" s="87" t="s">
        <v>178</v>
      </c>
    </row>
    <row r="9" spans="1:15" x14ac:dyDescent="0.2">
      <c r="B9" s="155" t="s">
        <v>6</v>
      </c>
      <c r="C9" s="94">
        <v>2</v>
      </c>
      <c r="D9" s="156">
        <v>0.14285714285714285</v>
      </c>
      <c r="F9" s="157" t="s">
        <v>29</v>
      </c>
      <c r="G9" s="158"/>
      <c r="H9" s="158">
        <v>0</v>
      </c>
      <c r="I9" s="152">
        <v>0</v>
      </c>
      <c r="K9" s="87" t="s">
        <v>178</v>
      </c>
    </row>
    <row r="10" spans="1:15" x14ac:dyDescent="0.2">
      <c r="B10" s="150" t="s">
        <v>4</v>
      </c>
      <c r="C10" s="151">
        <v>0</v>
      </c>
      <c r="D10" s="152">
        <v>0</v>
      </c>
      <c r="F10" s="159" t="s">
        <v>30</v>
      </c>
      <c r="H10" s="87">
        <v>0</v>
      </c>
      <c r="I10" s="156">
        <v>0</v>
      </c>
      <c r="K10" s="87" t="s">
        <v>178</v>
      </c>
    </row>
    <row r="11" spans="1:15" x14ac:dyDescent="0.2">
      <c r="B11" s="155" t="s">
        <v>23</v>
      </c>
      <c r="C11" s="94">
        <v>1</v>
      </c>
      <c r="D11" s="156">
        <v>7.1428571428571425E-2</v>
      </c>
      <c r="F11" s="157" t="s">
        <v>31</v>
      </c>
      <c r="G11" s="158"/>
      <c r="H11" s="158">
        <v>0</v>
      </c>
      <c r="I11" s="152">
        <v>0</v>
      </c>
      <c r="K11" s="87" t="s">
        <v>178</v>
      </c>
    </row>
    <row r="12" spans="1:15" x14ac:dyDescent="0.2">
      <c r="B12" s="150" t="s">
        <v>26</v>
      </c>
      <c r="C12" s="151">
        <v>2</v>
      </c>
      <c r="D12" s="152">
        <v>0.14285714285714285</v>
      </c>
      <c r="F12" s="159" t="s">
        <v>32</v>
      </c>
      <c r="H12" s="87">
        <v>0</v>
      </c>
      <c r="I12" s="156">
        <v>0</v>
      </c>
      <c r="K12" s="87" t="s">
        <v>178</v>
      </c>
    </row>
    <row r="13" spans="1:15" x14ac:dyDescent="0.2">
      <c r="B13" s="155" t="s">
        <v>24</v>
      </c>
      <c r="C13" s="94">
        <v>0</v>
      </c>
      <c r="D13" s="156">
        <v>0</v>
      </c>
      <c r="F13" s="157" t="s">
        <v>33</v>
      </c>
      <c r="G13" s="158"/>
      <c r="H13" s="158">
        <v>0</v>
      </c>
      <c r="I13" s="152">
        <v>0</v>
      </c>
      <c r="K13" s="87" t="s">
        <v>178</v>
      </c>
    </row>
    <row r="14" spans="1:15" x14ac:dyDescent="0.2">
      <c r="B14" s="150" t="s">
        <v>27</v>
      </c>
      <c r="C14" s="151">
        <v>0</v>
      </c>
      <c r="D14" s="152">
        <v>0</v>
      </c>
      <c r="F14" s="155"/>
      <c r="K14" s="87" t="s">
        <v>178</v>
      </c>
    </row>
    <row r="15" spans="1:15" x14ac:dyDescent="0.2">
      <c r="B15" s="155" t="s">
        <v>22</v>
      </c>
      <c r="C15" s="94">
        <v>1</v>
      </c>
      <c r="D15" s="156">
        <v>7.1428571428571425E-2</v>
      </c>
      <c r="K15" s="87" t="s">
        <v>178</v>
      </c>
    </row>
    <row r="16" spans="1:15" x14ac:dyDescent="0.2">
      <c r="B16" s="150" t="s">
        <v>25</v>
      </c>
      <c r="C16" s="151">
        <v>1</v>
      </c>
      <c r="D16" s="152">
        <v>7.1428571428571425E-2</v>
      </c>
      <c r="F16" s="155"/>
      <c r="K16" s="87" t="s">
        <v>178</v>
      </c>
    </row>
    <row r="17" spans="1:17" x14ac:dyDescent="0.2">
      <c r="B17" s="155" t="s">
        <v>7</v>
      </c>
      <c r="C17" s="94">
        <v>5</v>
      </c>
      <c r="D17" s="160">
        <v>0.35714285714285715</v>
      </c>
      <c r="K17" s="87" t="s">
        <v>178</v>
      </c>
    </row>
    <row r="18" spans="1:17" ht="10.5" customHeight="1" x14ac:dyDescent="0.2">
      <c r="C18" s="94"/>
      <c r="K18" s="87" t="s">
        <v>178</v>
      </c>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3</v>
      </c>
      <c r="E24" s="178">
        <v>1</v>
      </c>
      <c r="F24" s="178">
        <v>5</v>
      </c>
      <c r="G24" s="179">
        <v>2</v>
      </c>
      <c r="H24" s="180">
        <v>0</v>
      </c>
      <c r="I24" s="177">
        <v>0</v>
      </c>
      <c r="J24" s="178">
        <v>0</v>
      </c>
      <c r="K24" s="178">
        <v>2</v>
      </c>
      <c r="L24" s="178">
        <v>12</v>
      </c>
      <c r="M24" s="179">
        <v>0</v>
      </c>
      <c r="N24" s="180">
        <v>0</v>
      </c>
      <c r="O24" s="141" t="s">
        <v>195</v>
      </c>
      <c r="P24" s="141">
        <v>14</v>
      </c>
      <c r="Q24" s="141">
        <v>14</v>
      </c>
    </row>
    <row r="25" spans="1:17" ht="18.75" customHeight="1" x14ac:dyDescent="0.2">
      <c r="A25" s="181"/>
      <c r="B25" s="231"/>
      <c r="C25" s="182">
        <v>0.25</v>
      </c>
      <c r="D25" s="183">
        <v>0.25</v>
      </c>
      <c r="E25" s="183">
        <v>8.3333333333333329E-2</v>
      </c>
      <c r="F25" s="183">
        <v>0.41666666666666669</v>
      </c>
      <c r="G25" s="183"/>
      <c r="H25" s="184"/>
      <c r="I25" s="182">
        <v>0</v>
      </c>
      <c r="J25" s="183">
        <v>0</v>
      </c>
      <c r="K25" s="183">
        <v>0.14285714285714285</v>
      </c>
      <c r="L25" s="183">
        <v>0.8571428571428571</v>
      </c>
      <c r="M25" s="183"/>
      <c r="N25" s="184"/>
      <c r="O25" s="141"/>
    </row>
    <row r="26" spans="1:17" ht="12.75" customHeight="1" x14ac:dyDescent="0.2">
      <c r="A26" s="185" t="s">
        <v>41</v>
      </c>
      <c r="B26" s="233" t="s">
        <v>51</v>
      </c>
      <c r="C26" s="186">
        <v>4</v>
      </c>
      <c r="D26" s="187">
        <v>3</v>
      </c>
      <c r="E26" s="187">
        <v>3</v>
      </c>
      <c r="F26" s="187">
        <v>1</v>
      </c>
      <c r="G26" s="188">
        <v>3</v>
      </c>
      <c r="H26" s="189">
        <v>0</v>
      </c>
      <c r="I26" s="186">
        <v>0</v>
      </c>
      <c r="J26" s="187">
        <v>0</v>
      </c>
      <c r="K26" s="187">
        <v>2</v>
      </c>
      <c r="L26" s="187">
        <v>12</v>
      </c>
      <c r="M26" s="188">
        <v>0</v>
      </c>
      <c r="N26" s="189">
        <v>0</v>
      </c>
      <c r="O26" s="141" t="s">
        <v>196</v>
      </c>
      <c r="P26" s="141">
        <v>14</v>
      </c>
      <c r="Q26" s="141">
        <v>14</v>
      </c>
    </row>
    <row r="27" spans="1:17" ht="18" customHeight="1" x14ac:dyDescent="0.2">
      <c r="A27" s="185"/>
      <c r="B27" s="233"/>
      <c r="C27" s="190">
        <v>0.36363636363636365</v>
      </c>
      <c r="D27" s="191">
        <v>0.27272727272727271</v>
      </c>
      <c r="E27" s="191">
        <v>0.27272727272727271</v>
      </c>
      <c r="F27" s="191">
        <v>9.0909090909090912E-2</v>
      </c>
      <c r="G27" s="191"/>
      <c r="H27" s="192"/>
      <c r="I27" s="193">
        <v>0</v>
      </c>
      <c r="J27" s="194">
        <v>0</v>
      </c>
      <c r="K27" s="194">
        <v>0.14285714285714285</v>
      </c>
      <c r="L27" s="194">
        <v>0.8571428571428571</v>
      </c>
      <c r="M27" s="191"/>
      <c r="N27" s="192"/>
      <c r="O27" s="141"/>
    </row>
    <row r="28" spans="1:17" ht="12.75" customHeight="1" x14ac:dyDescent="0.2">
      <c r="A28" s="181" t="s">
        <v>42</v>
      </c>
      <c r="B28" s="231" t="s">
        <v>58</v>
      </c>
      <c r="C28" s="177">
        <v>6</v>
      </c>
      <c r="D28" s="178">
        <v>2</v>
      </c>
      <c r="E28" s="178">
        <v>3</v>
      </c>
      <c r="F28" s="178">
        <v>1</v>
      </c>
      <c r="G28" s="179">
        <v>2</v>
      </c>
      <c r="H28" s="180">
        <v>0</v>
      </c>
      <c r="I28" s="177">
        <v>0</v>
      </c>
      <c r="J28" s="178">
        <v>0</v>
      </c>
      <c r="K28" s="178">
        <v>1</v>
      </c>
      <c r="L28" s="178">
        <v>12</v>
      </c>
      <c r="M28" s="179">
        <v>1</v>
      </c>
      <c r="N28" s="180">
        <v>0</v>
      </c>
      <c r="O28" s="141" t="s">
        <v>197</v>
      </c>
      <c r="P28" s="141">
        <v>14</v>
      </c>
      <c r="Q28" s="141">
        <v>14</v>
      </c>
    </row>
    <row r="29" spans="1:17" ht="15.75" customHeight="1" x14ac:dyDescent="0.2">
      <c r="A29" s="181"/>
      <c r="B29" s="231"/>
      <c r="C29" s="195">
        <v>0.5</v>
      </c>
      <c r="D29" s="196">
        <v>0.16666666666666666</v>
      </c>
      <c r="E29" s="196">
        <v>0.25</v>
      </c>
      <c r="F29" s="196">
        <v>8.3333333333333329E-2</v>
      </c>
      <c r="G29" s="196"/>
      <c r="H29" s="197"/>
      <c r="I29" s="182">
        <v>0</v>
      </c>
      <c r="J29" s="183">
        <v>0</v>
      </c>
      <c r="K29" s="183">
        <v>7.6923076923076927E-2</v>
      </c>
      <c r="L29" s="183">
        <v>0.92307692307692313</v>
      </c>
      <c r="M29" s="196"/>
      <c r="N29" s="197"/>
      <c r="O29" s="141"/>
    </row>
    <row r="30" spans="1:17" ht="13.5" customHeight="1" x14ac:dyDescent="0.2">
      <c r="A30" s="185" t="s">
        <v>43</v>
      </c>
      <c r="B30" s="233" t="s">
        <v>59</v>
      </c>
      <c r="C30" s="186">
        <v>3</v>
      </c>
      <c r="D30" s="187">
        <v>6</v>
      </c>
      <c r="E30" s="187">
        <v>1</v>
      </c>
      <c r="F30" s="187">
        <v>3</v>
      </c>
      <c r="G30" s="188">
        <v>1</v>
      </c>
      <c r="H30" s="189">
        <v>0</v>
      </c>
      <c r="I30" s="186">
        <v>0</v>
      </c>
      <c r="J30" s="187">
        <v>0</v>
      </c>
      <c r="K30" s="187">
        <v>1</v>
      </c>
      <c r="L30" s="187">
        <v>13</v>
      </c>
      <c r="M30" s="188">
        <v>0</v>
      </c>
      <c r="N30" s="189">
        <v>0</v>
      </c>
      <c r="O30" s="141" t="s">
        <v>198</v>
      </c>
      <c r="P30" s="141">
        <v>14</v>
      </c>
      <c r="Q30" s="141">
        <v>14</v>
      </c>
    </row>
    <row r="31" spans="1:17" ht="13.5" customHeight="1" x14ac:dyDescent="0.2">
      <c r="A31" s="185"/>
      <c r="B31" s="233"/>
      <c r="C31" s="190">
        <v>0.23076923076923078</v>
      </c>
      <c r="D31" s="191">
        <v>0.46153846153846156</v>
      </c>
      <c r="E31" s="191">
        <v>7.6923076923076927E-2</v>
      </c>
      <c r="F31" s="191">
        <v>0.23076923076923078</v>
      </c>
      <c r="G31" s="191"/>
      <c r="H31" s="192"/>
      <c r="I31" s="193">
        <v>0</v>
      </c>
      <c r="J31" s="194">
        <v>0</v>
      </c>
      <c r="K31" s="194">
        <v>7.1428571428571425E-2</v>
      </c>
      <c r="L31" s="194">
        <v>0.9285714285714286</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3</v>
      </c>
      <c r="E33" s="178">
        <v>1</v>
      </c>
      <c r="F33" s="178">
        <v>5</v>
      </c>
      <c r="G33" s="179">
        <v>2</v>
      </c>
      <c r="H33" s="180">
        <v>0</v>
      </c>
      <c r="I33" s="177">
        <v>0</v>
      </c>
      <c r="J33" s="178">
        <v>0</v>
      </c>
      <c r="K33" s="178">
        <v>0</v>
      </c>
      <c r="L33" s="178">
        <v>14</v>
      </c>
      <c r="M33" s="179">
        <v>0</v>
      </c>
      <c r="N33" s="180">
        <v>0</v>
      </c>
      <c r="O33" s="141" t="s">
        <v>199</v>
      </c>
      <c r="P33" s="141">
        <v>14</v>
      </c>
      <c r="Q33" s="141">
        <v>14</v>
      </c>
    </row>
    <row r="34" spans="1:17" ht="14.25" customHeight="1" x14ac:dyDescent="0.2">
      <c r="A34" s="181"/>
      <c r="B34" s="231"/>
      <c r="C34" s="195">
        <v>0.25</v>
      </c>
      <c r="D34" s="196">
        <v>0.25</v>
      </c>
      <c r="E34" s="196">
        <v>8.3333333333333329E-2</v>
      </c>
      <c r="F34" s="196">
        <v>0.41666666666666669</v>
      </c>
      <c r="G34" s="196"/>
      <c r="H34" s="197"/>
      <c r="I34" s="182">
        <v>0</v>
      </c>
      <c r="J34" s="183">
        <v>0</v>
      </c>
      <c r="K34" s="183">
        <v>0</v>
      </c>
      <c r="L34" s="183">
        <v>1</v>
      </c>
      <c r="M34" s="196"/>
      <c r="N34" s="197"/>
      <c r="O34" s="141"/>
    </row>
    <row r="35" spans="1:17" ht="12.75" customHeight="1" x14ac:dyDescent="0.2">
      <c r="A35" s="185" t="s">
        <v>45</v>
      </c>
      <c r="B35" s="233" t="s">
        <v>52</v>
      </c>
      <c r="C35" s="186">
        <v>2</v>
      </c>
      <c r="D35" s="187">
        <v>4</v>
      </c>
      <c r="E35" s="187">
        <v>2</v>
      </c>
      <c r="F35" s="187">
        <v>5</v>
      </c>
      <c r="G35" s="188">
        <v>1</v>
      </c>
      <c r="H35" s="189">
        <v>0</v>
      </c>
      <c r="I35" s="186">
        <v>0</v>
      </c>
      <c r="J35" s="187">
        <v>0</v>
      </c>
      <c r="K35" s="187">
        <v>0</v>
      </c>
      <c r="L35" s="187">
        <v>14</v>
      </c>
      <c r="M35" s="188">
        <v>0</v>
      </c>
      <c r="N35" s="189">
        <v>0</v>
      </c>
      <c r="O35" s="141" t="s">
        <v>200</v>
      </c>
      <c r="P35" s="141">
        <v>14</v>
      </c>
      <c r="Q35" s="141">
        <v>14</v>
      </c>
    </row>
    <row r="36" spans="1:17" ht="15.75" customHeight="1" x14ac:dyDescent="0.2">
      <c r="A36" s="185"/>
      <c r="B36" s="233"/>
      <c r="C36" s="190">
        <v>0.15384615384615385</v>
      </c>
      <c r="D36" s="191">
        <v>0.30769230769230771</v>
      </c>
      <c r="E36" s="191">
        <v>0.15384615384615385</v>
      </c>
      <c r="F36" s="191">
        <v>0.38461538461538464</v>
      </c>
      <c r="G36" s="191"/>
      <c r="H36" s="192"/>
      <c r="I36" s="193">
        <v>0</v>
      </c>
      <c r="J36" s="194">
        <v>0</v>
      </c>
      <c r="K36" s="194">
        <v>0</v>
      </c>
      <c r="L36" s="194">
        <v>1</v>
      </c>
      <c r="M36" s="191"/>
      <c r="N36" s="192"/>
      <c r="O36" s="141"/>
    </row>
    <row r="37" spans="1:17" ht="12.75" customHeight="1" x14ac:dyDescent="0.2">
      <c r="A37" s="181" t="s">
        <v>46</v>
      </c>
      <c r="B37" s="231" t="s">
        <v>53</v>
      </c>
      <c r="C37" s="177">
        <v>5</v>
      </c>
      <c r="D37" s="178">
        <v>3</v>
      </c>
      <c r="E37" s="178">
        <v>3</v>
      </c>
      <c r="F37" s="178">
        <v>1</v>
      </c>
      <c r="G37" s="179">
        <v>2</v>
      </c>
      <c r="H37" s="180">
        <v>0</v>
      </c>
      <c r="I37" s="177">
        <v>0</v>
      </c>
      <c r="J37" s="178">
        <v>0</v>
      </c>
      <c r="K37" s="178">
        <v>0</v>
      </c>
      <c r="L37" s="178">
        <v>14</v>
      </c>
      <c r="M37" s="179">
        <v>0</v>
      </c>
      <c r="N37" s="180">
        <v>0</v>
      </c>
      <c r="O37" s="141" t="s">
        <v>201</v>
      </c>
      <c r="P37" s="141">
        <v>14</v>
      </c>
      <c r="Q37" s="141">
        <v>14</v>
      </c>
    </row>
    <row r="38" spans="1:17" ht="14.25" customHeight="1" x14ac:dyDescent="0.2">
      <c r="A38" s="181"/>
      <c r="B38" s="231"/>
      <c r="C38" s="195">
        <v>0.41666666666666669</v>
      </c>
      <c r="D38" s="196">
        <v>0.25</v>
      </c>
      <c r="E38" s="196">
        <v>0.25</v>
      </c>
      <c r="F38" s="196">
        <v>8.3333333333333329E-2</v>
      </c>
      <c r="G38" s="196"/>
      <c r="H38" s="197"/>
      <c r="I38" s="182">
        <v>0</v>
      </c>
      <c r="J38" s="183">
        <v>0</v>
      </c>
      <c r="K38" s="183">
        <v>0</v>
      </c>
      <c r="L38" s="183">
        <v>1</v>
      </c>
      <c r="M38" s="196"/>
      <c r="N38" s="197"/>
      <c r="O38" s="141"/>
    </row>
    <row r="39" spans="1:17" ht="12.75" customHeight="1" x14ac:dyDescent="0.2">
      <c r="A39" s="185" t="s">
        <v>47</v>
      </c>
      <c r="B39" s="233" t="s">
        <v>61</v>
      </c>
      <c r="C39" s="186">
        <v>2</v>
      </c>
      <c r="D39" s="187">
        <v>4</v>
      </c>
      <c r="E39" s="187">
        <v>5</v>
      </c>
      <c r="F39" s="187">
        <v>1</v>
      </c>
      <c r="G39" s="188">
        <v>2</v>
      </c>
      <c r="H39" s="189">
        <v>0</v>
      </c>
      <c r="I39" s="186">
        <v>0</v>
      </c>
      <c r="J39" s="187">
        <v>0</v>
      </c>
      <c r="K39" s="187">
        <v>0</v>
      </c>
      <c r="L39" s="187">
        <v>14</v>
      </c>
      <c r="M39" s="188">
        <v>0</v>
      </c>
      <c r="N39" s="189">
        <v>0</v>
      </c>
      <c r="O39" s="141" t="s">
        <v>202</v>
      </c>
      <c r="P39" s="141">
        <v>14</v>
      </c>
      <c r="Q39" s="141">
        <v>14</v>
      </c>
    </row>
    <row r="40" spans="1:17" ht="15" customHeight="1" x14ac:dyDescent="0.2">
      <c r="A40" s="185"/>
      <c r="B40" s="233"/>
      <c r="C40" s="190">
        <v>0.16666666666666666</v>
      </c>
      <c r="D40" s="191">
        <v>0.33333333333333331</v>
      </c>
      <c r="E40" s="191">
        <v>0.41666666666666669</v>
      </c>
      <c r="F40" s="191">
        <v>8.3333333333333329E-2</v>
      </c>
      <c r="G40" s="191"/>
      <c r="H40" s="192"/>
      <c r="I40" s="193">
        <v>0</v>
      </c>
      <c r="J40" s="194">
        <v>0</v>
      </c>
      <c r="K40" s="194">
        <v>0</v>
      </c>
      <c r="L40" s="194">
        <v>1</v>
      </c>
      <c r="M40" s="191"/>
      <c r="N40" s="192"/>
      <c r="O40" s="141"/>
    </row>
    <row r="41" spans="1:17" ht="12.75" customHeight="1" x14ac:dyDescent="0.2">
      <c r="A41" s="181" t="s">
        <v>48</v>
      </c>
      <c r="B41" s="231" t="s">
        <v>62</v>
      </c>
      <c r="C41" s="177">
        <v>4</v>
      </c>
      <c r="D41" s="178">
        <v>2</v>
      </c>
      <c r="E41" s="178">
        <v>3</v>
      </c>
      <c r="F41" s="178">
        <v>1</v>
      </c>
      <c r="G41" s="179">
        <v>4</v>
      </c>
      <c r="H41" s="180">
        <v>0</v>
      </c>
      <c r="I41" s="177">
        <v>0</v>
      </c>
      <c r="J41" s="178">
        <v>0</v>
      </c>
      <c r="K41" s="178">
        <v>0</v>
      </c>
      <c r="L41" s="178">
        <v>14</v>
      </c>
      <c r="M41" s="179">
        <v>0</v>
      </c>
      <c r="N41" s="180">
        <v>0</v>
      </c>
      <c r="O41" s="141" t="s">
        <v>203</v>
      </c>
      <c r="P41" s="141">
        <v>14</v>
      </c>
      <c r="Q41" s="141">
        <v>14</v>
      </c>
    </row>
    <row r="42" spans="1:17" x14ac:dyDescent="0.2">
      <c r="A42" s="201"/>
      <c r="B42" s="235"/>
      <c r="C42" s="202">
        <v>0.4</v>
      </c>
      <c r="D42" s="203">
        <v>0.2</v>
      </c>
      <c r="E42" s="203">
        <v>0.3</v>
      </c>
      <c r="F42" s="203">
        <v>0.1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12</v>
      </c>
      <c r="H48" s="188">
        <v>0</v>
      </c>
      <c r="P48" s="141">
        <v>14</v>
      </c>
    </row>
    <row r="49" spans="1:16" x14ac:dyDescent="0.2">
      <c r="A49" s="92"/>
      <c r="C49" s="191">
        <v>0</v>
      </c>
      <c r="D49" s="191">
        <v>0</v>
      </c>
      <c r="E49" s="191">
        <v>0</v>
      </c>
      <c r="F49" s="191">
        <v>0.14285714285714285</v>
      </c>
      <c r="G49" s="191">
        <v>0.8571428571428571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0</v>
      </c>
      <c r="G54" s="210">
        <v>14</v>
      </c>
      <c r="H54" s="188">
        <v>0</v>
      </c>
      <c r="P54" s="141">
        <v>14</v>
      </c>
    </row>
    <row r="55" spans="1:16" x14ac:dyDescent="0.2">
      <c r="A55" s="92"/>
      <c r="C55" s="191">
        <v>0</v>
      </c>
      <c r="D55" s="191">
        <v>0</v>
      </c>
      <c r="E55" s="191">
        <v>0</v>
      </c>
      <c r="F55" s="191">
        <v>0</v>
      </c>
      <c r="G55" s="191">
        <v>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12</v>
      </c>
      <c r="F60" s="210">
        <v>1</v>
      </c>
      <c r="G60" s="210"/>
      <c r="H60" s="188">
        <v>1</v>
      </c>
      <c r="P60" s="141">
        <v>14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258</v>
      </c>
      <c r="C64" s="234"/>
      <c r="D64" s="234"/>
      <c r="E64" s="234"/>
      <c r="F64" s="234"/>
      <c r="G64" s="234"/>
      <c r="H64" s="234"/>
      <c r="I64" s="234"/>
      <c r="J64" s="234"/>
      <c r="K64" s="234"/>
      <c r="L64" s="234"/>
    </row>
    <row r="65" spans="2:12" ht="23.1" customHeight="1" x14ac:dyDescent="0.2">
      <c r="B65" s="234" t="s">
        <v>265</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A89E-AE72-4D1F-91CB-40FFEE80CFB6}">
  <sheetPr codeName="Sheet6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238</v>
      </c>
      <c r="C3" s="144"/>
      <c r="D3" s="145"/>
      <c r="E3" s="146">
        <v>44434</v>
      </c>
      <c r="F3" s="145"/>
      <c r="G3" s="147"/>
      <c r="H3" s="147"/>
      <c r="I3" s="146" t="s">
        <v>169</v>
      </c>
      <c r="J3" s="147"/>
      <c r="K3" s="147"/>
      <c r="L3" s="147"/>
      <c r="M3" s="148">
        <v>22</v>
      </c>
      <c r="N3" s="149"/>
      <c r="O3" s="141"/>
    </row>
    <row r="4" spans="1:15" ht="9.75" customHeight="1" x14ac:dyDescent="0.2"/>
    <row r="5" spans="1:15" ht="17.25" customHeight="1" x14ac:dyDescent="0.2">
      <c r="A5" s="92" t="s">
        <v>13</v>
      </c>
      <c r="B5" s="93" t="s">
        <v>12</v>
      </c>
    </row>
    <row r="6" spans="1:15" x14ac:dyDescent="0.2">
      <c r="B6" s="150" t="s">
        <v>2</v>
      </c>
      <c r="C6" s="151">
        <v>2</v>
      </c>
      <c r="D6" s="152">
        <v>9.0909090909090912E-2</v>
      </c>
      <c r="F6" s="153" t="s">
        <v>49</v>
      </c>
      <c r="J6" s="154" t="s">
        <v>193</v>
      </c>
    </row>
    <row r="7" spans="1:15" x14ac:dyDescent="0.2">
      <c r="B7" s="155" t="s">
        <v>3</v>
      </c>
      <c r="C7" s="94">
        <v>5</v>
      </c>
      <c r="D7" s="156">
        <v>0.22727272727272727</v>
      </c>
      <c r="F7" s="157" t="s">
        <v>28</v>
      </c>
      <c r="G7" s="158"/>
      <c r="H7" s="158">
        <v>0</v>
      </c>
      <c r="I7" s="152">
        <v>0</v>
      </c>
      <c r="K7" s="87" t="s">
        <v>178</v>
      </c>
      <c r="N7" s="87" t="s">
        <v>178</v>
      </c>
    </row>
    <row r="8" spans="1:15" x14ac:dyDescent="0.2">
      <c r="B8" s="150" t="s">
        <v>5</v>
      </c>
      <c r="C8" s="151">
        <v>1</v>
      </c>
      <c r="D8" s="152">
        <v>4.5454545454545456E-2</v>
      </c>
      <c r="F8" s="159" t="s">
        <v>0</v>
      </c>
      <c r="H8" s="87">
        <v>0</v>
      </c>
      <c r="I8" s="156">
        <v>0</v>
      </c>
      <c r="K8" s="87" t="s">
        <v>178</v>
      </c>
      <c r="N8" s="87" t="s">
        <v>178</v>
      </c>
    </row>
    <row r="9" spans="1:15" x14ac:dyDescent="0.2">
      <c r="B9" s="155" t="s">
        <v>6</v>
      </c>
      <c r="C9" s="94">
        <v>1</v>
      </c>
      <c r="D9" s="156">
        <v>4.5454545454545456E-2</v>
      </c>
      <c r="F9" s="157" t="s">
        <v>29</v>
      </c>
      <c r="G9" s="158"/>
      <c r="H9" s="158">
        <v>0</v>
      </c>
      <c r="I9" s="152">
        <v>0</v>
      </c>
      <c r="K9" s="87" t="s">
        <v>178</v>
      </c>
      <c r="N9" s="87" t="s">
        <v>178</v>
      </c>
    </row>
    <row r="10" spans="1:15" x14ac:dyDescent="0.2">
      <c r="B10" s="150" t="s">
        <v>4</v>
      </c>
      <c r="C10" s="151">
        <v>1</v>
      </c>
      <c r="D10" s="152">
        <v>4.5454545454545456E-2</v>
      </c>
      <c r="F10" s="159" t="s">
        <v>30</v>
      </c>
      <c r="H10" s="87">
        <v>1</v>
      </c>
      <c r="I10" s="156">
        <v>4.5454545454545456E-2</v>
      </c>
      <c r="K10" s="87" t="s">
        <v>178</v>
      </c>
      <c r="N10" s="87" t="s">
        <v>178</v>
      </c>
    </row>
    <row r="11" spans="1:15" x14ac:dyDescent="0.2">
      <c r="B11" s="155" t="s">
        <v>23</v>
      </c>
      <c r="C11" s="94">
        <v>1</v>
      </c>
      <c r="D11" s="156">
        <v>4.5454545454545456E-2</v>
      </c>
      <c r="F11" s="157" t="s">
        <v>31</v>
      </c>
      <c r="G11" s="158"/>
      <c r="H11" s="158">
        <v>0</v>
      </c>
      <c r="I11" s="152">
        <v>0</v>
      </c>
      <c r="K11" s="87" t="s">
        <v>178</v>
      </c>
      <c r="N11" s="87" t="s">
        <v>178</v>
      </c>
    </row>
    <row r="12" spans="1:15" x14ac:dyDescent="0.2">
      <c r="B12" s="150" t="s">
        <v>26</v>
      </c>
      <c r="C12" s="151">
        <v>2</v>
      </c>
      <c r="D12" s="152">
        <v>9.0909090909090912E-2</v>
      </c>
      <c r="F12" s="159" t="s">
        <v>32</v>
      </c>
      <c r="H12" s="87">
        <v>0</v>
      </c>
      <c r="I12" s="156">
        <v>0</v>
      </c>
      <c r="K12" s="87" t="s">
        <v>178</v>
      </c>
      <c r="N12" s="87" t="s">
        <v>178</v>
      </c>
    </row>
    <row r="13" spans="1:15" x14ac:dyDescent="0.2">
      <c r="B13" s="155" t="s">
        <v>24</v>
      </c>
      <c r="C13" s="94">
        <v>0</v>
      </c>
      <c r="D13" s="156">
        <v>0</v>
      </c>
      <c r="F13" s="157" t="s">
        <v>33</v>
      </c>
      <c r="G13" s="158"/>
      <c r="H13" s="158">
        <v>0</v>
      </c>
      <c r="I13" s="152">
        <v>0</v>
      </c>
      <c r="K13" s="87" t="s">
        <v>178</v>
      </c>
      <c r="N13" s="87" t="s">
        <v>178</v>
      </c>
    </row>
    <row r="14" spans="1:15" x14ac:dyDescent="0.2">
      <c r="B14" s="150" t="s">
        <v>27</v>
      </c>
      <c r="C14" s="151">
        <v>0</v>
      </c>
      <c r="D14" s="152">
        <v>0</v>
      </c>
      <c r="F14" s="155"/>
      <c r="K14" s="87" t="s">
        <v>178</v>
      </c>
      <c r="N14" s="87" t="s">
        <v>178</v>
      </c>
    </row>
    <row r="15" spans="1:15" x14ac:dyDescent="0.2">
      <c r="B15" s="155" t="s">
        <v>22</v>
      </c>
      <c r="C15" s="94">
        <v>1</v>
      </c>
      <c r="D15" s="156">
        <v>4.5454545454545456E-2</v>
      </c>
      <c r="K15" s="87" t="s">
        <v>178</v>
      </c>
      <c r="N15" s="87" t="s">
        <v>178</v>
      </c>
    </row>
    <row r="16" spans="1:15" x14ac:dyDescent="0.2">
      <c r="B16" s="150" t="s">
        <v>25</v>
      </c>
      <c r="C16" s="151">
        <v>1</v>
      </c>
      <c r="D16" s="152">
        <v>4.5454545454545456E-2</v>
      </c>
      <c r="F16" s="155"/>
      <c r="K16" s="87" t="s">
        <v>178</v>
      </c>
    </row>
    <row r="17" spans="1:17" x14ac:dyDescent="0.2">
      <c r="B17" s="155" t="s">
        <v>7</v>
      </c>
      <c r="C17" s="94">
        <v>7</v>
      </c>
      <c r="D17" s="160">
        <v>0.31818181818181818</v>
      </c>
      <c r="K17" s="87" t="s">
        <v>178</v>
      </c>
    </row>
    <row r="18" spans="1:17" ht="10.5" customHeight="1" x14ac:dyDescent="0.2">
      <c r="C18" s="94"/>
      <c r="K18" s="87" t="s">
        <v>178</v>
      </c>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22</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6</v>
      </c>
      <c r="D24" s="178">
        <v>6</v>
      </c>
      <c r="E24" s="178">
        <v>1</v>
      </c>
      <c r="F24" s="178">
        <v>5</v>
      </c>
      <c r="G24" s="179">
        <v>3</v>
      </c>
      <c r="H24" s="180">
        <v>1</v>
      </c>
      <c r="I24" s="177">
        <v>0</v>
      </c>
      <c r="J24" s="178">
        <v>0</v>
      </c>
      <c r="K24" s="178">
        <v>2</v>
      </c>
      <c r="L24" s="178">
        <v>16</v>
      </c>
      <c r="M24" s="179">
        <v>1</v>
      </c>
      <c r="N24" s="180">
        <v>3</v>
      </c>
      <c r="O24" s="141" t="s">
        <v>195</v>
      </c>
      <c r="P24" s="141">
        <v>22</v>
      </c>
      <c r="Q24" s="141">
        <v>22</v>
      </c>
    </row>
    <row r="25" spans="1:17" ht="18.75" customHeight="1" x14ac:dyDescent="0.2">
      <c r="A25" s="181"/>
      <c r="B25" s="231"/>
      <c r="C25" s="182">
        <v>0.33333333333333331</v>
      </c>
      <c r="D25" s="183">
        <v>0.33333333333333331</v>
      </c>
      <c r="E25" s="183">
        <v>5.5555555555555552E-2</v>
      </c>
      <c r="F25" s="183">
        <v>0.27777777777777779</v>
      </c>
      <c r="G25" s="183"/>
      <c r="H25" s="184"/>
      <c r="I25" s="182">
        <v>0</v>
      </c>
      <c r="J25" s="183">
        <v>0</v>
      </c>
      <c r="K25" s="183">
        <v>0.1111111111111111</v>
      </c>
      <c r="L25" s="183">
        <v>0.88888888888888884</v>
      </c>
      <c r="M25" s="183"/>
      <c r="N25" s="184"/>
      <c r="O25" s="141"/>
    </row>
    <row r="26" spans="1:17" ht="12.75" customHeight="1" x14ac:dyDescent="0.2">
      <c r="A26" s="185" t="s">
        <v>41</v>
      </c>
      <c r="B26" s="233" t="s">
        <v>51</v>
      </c>
      <c r="C26" s="186">
        <v>8</v>
      </c>
      <c r="D26" s="187">
        <v>3</v>
      </c>
      <c r="E26" s="187">
        <v>0</v>
      </c>
      <c r="F26" s="187">
        <v>5</v>
      </c>
      <c r="G26" s="188">
        <v>5</v>
      </c>
      <c r="H26" s="189">
        <v>1</v>
      </c>
      <c r="I26" s="186">
        <v>0</v>
      </c>
      <c r="J26" s="187">
        <v>0</v>
      </c>
      <c r="K26" s="187">
        <v>3</v>
      </c>
      <c r="L26" s="187">
        <v>16</v>
      </c>
      <c r="M26" s="188">
        <v>1</v>
      </c>
      <c r="N26" s="189">
        <v>2</v>
      </c>
      <c r="O26" s="141" t="s">
        <v>196</v>
      </c>
      <c r="P26" s="141">
        <v>22</v>
      </c>
      <c r="Q26" s="141">
        <v>22</v>
      </c>
    </row>
    <row r="27" spans="1:17" ht="18" customHeight="1" x14ac:dyDescent="0.2">
      <c r="A27" s="185"/>
      <c r="B27" s="233"/>
      <c r="C27" s="190">
        <v>0.5</v>
      </c>
      <c r="D27" s="191">
        <v>0.1875</v>
      </c>
      <c r="E27" s="191">
        <v>0</v>
      </c>
      <c r="F27" s="191">
        <v>0.3125</v>
      </c>
      <c r="G27" s="191"/>
      <c r="H27" s="192"/>
      <c r="I27" s="193">
        <v>0</v>
      </c>
      <c r="J27" s="194">
        <v>0</v>
      </c>
      <c r="K27" s="194">
        <v>0.15789473684210525</v>
      </c>
      <c r="L27" s="194">
        <v>0.84210526315789469</v>
      </c>
      <c r="M27" s="191"/>
      <c r="N27" s="192"/>
      <c r="O27" s="141"/>
    </row>
    <row r="28" spans="1:17" ht="12.75" customHeight="1" x14ac:dyDescent="0.2">
      <c r="A28" s="181" t="s">
        <v>42</v>
      </c>
      <c r="B28" s="231" t="s">
        <v>58</v>
      </c>
      <c r="C28" s="177">
        <v>7</v>
      </c>
      <c r="D28" s="178">
        <v>4</v>
      </c>
      <c r="E28" s="178">
        <v>3</v>
      </c>
      <c r="F28" s="178">
        <v>3</v>
      </c>
      <c r="G28" s="179">
        <v>3</v>
      </c>
      <c r="H28" s="180">
        <v>2</v>
      </c>
      <c r="I28" s="177">
        <v>1</v>
      </c>
      <c r="J28" s="178">
        <v>0</v>
      </c>
      <c r="K28" s="178">
        <v>4</v>
      </c>
      <c r="L28" s="178">
        <v>15</v>
      </c>
      <c r="M28" s="179">
        <v>1</v>
      </c>
      <c r="N28" s="180">
        <v>1</v>
      </c>
      <c r="O28" s="141" t="s">
        <v>197</v>
      </c>
      <c r="P28" s="141">
        <v>22</v>
      </c>
      <c r="Q28" s="141">
        <v>22</v>
      </c>
    </row>
    <row r="29" spans="1:17" ht="15.75" customHeight="1" x14ac:dyDescent="0.2">
      <c r="A29" s="181"/>
      <c r="B29" s="231"/>
      <c r="C29" s="195">
        <v>0.41176470588235292</v>
      </c>
      <c r="D29" s="196">
        <v>0.23529411764705882</v>
      </c>
      <c r="E29" s="196">
        <v>0.17647058823529413</v>
      </c>
      <c r="F29" s="196">
        <v>0.17647058823529413</v>
      </c>
      <c r="G29" s="196"/>
      <c r="H29" s="197"/>
      <c r="I29" s="182">
        <v>0.05</v>
      </c>
      <c r="J29" s="183">
        <v>0</v>
      </c>
      <c r="K29" s="183">
        <v>0.2</v>
      </c>
      <c r="L29" s="183">
        <v>0.75</v>
      </c>
      <c r="M29" s="196"/>
      <c r="N29" s="197"/>
      <c r="O29" s="141"/>
    </row>
    <row r="30" spans="1:17" ht="13.5" customHeight="1" x14ac:dyDescent="0.2">
      <c r="A30" s="185" t="s">
        <v>43</v>
      </c>
      <c r="B30" s="233" t="s">
        <v>59</v>
      </c>
      <c r="C30" s="186">
        <v>7</v>
      </c>
      <c r="D30" s="187">
        <v>2</v>
      </c>
      <c r="E30" s="187">
        <v>3</v>
      </c>
      <c r="F30" s="187">
        <v>7</v>
      </c>
      <c r="G30" s="188">
        <v>1</v>
      </c>
      <c r="H30" s="189">
        <v>2</v>
      </c>
      <c r="I30" s="186">
        <v>1</v>
      </c>
      <c r="J30" s="187">
        <v>0</v>
      </c>
      <c r="K30" s="187">
        <v>2</v>
      </c>
      <c r="L30" s="187">
        <v>17</v>
      </c>
      <c r="M30" s="188">
        <v>1</v>
      </c>
      <c r="N30" s="189">
        <v>1</v>
      </c>
      <c r="O30" s="141" t="s">
        <v>198</v>
      </c>
      <c r="P30" s="141">
        <v>22</v>
      </c>
      <c r="Q30" s="141">
        <v>22</v>
      </c>
    </row>
    <row r="31" spans="1:17" ht="13.5" customHeight="1" x14ac:dyDescent="0.2">
      <c r="A31" s="185"/>
      <c r="B31" s="233"/>
      <c r="C31" s="190">
        <v>0.36842105263157893</v>
      </c>
      <c r="D31" s="191">
        <v>0.10526315789473684</v>
      </c>
      <c r="E31" s="191">
        <v>0.15789473684210525</v>
      </c>
      <c r="F31" s="191">
        <v>0.36842105263157893</v>
      </c>
      <c r="G31" s="191"/>
      <c r="H31" s="192"/>
      <c r="I31" s="193">
        <v>0.05</v>
      </c>
      <c r="J31" s="194">
        <v>0</v>
      </c>
      <c r="K31" s="194">
        <v>0.1</v>
      </c>
      <c r="L31" s="194">
        <v>0.85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6</v>
      </c>
      <c r="D33" s="178">
        <v>5</v>
      </c>
      <c r="E33" s="178">
        <v>4</v>
      </c>
      <c r="F33" s="178">
        <v>3</v>
      </c>
      <c r="G33" s="179">
        <v>2</v>
      </c>
      <c r="H33" s="180">
        <v>2</v>
      </c>
      <c r="I33" s="177">
        <v>2</v>
      </c>
      <c r="J33" s="178">
        <v>0</v>
      </c>
      <c r="K33" s="178">
        <v>2</v>
      </c>
      <c r="L33" s="178">
        <v>16</v>
      </c>
      <c r="M33" s="179">
        <v>1</v>
      </c>
      <c r="N33" s="180">
        <v>1</v>
      </c>
      <c r="O33" s="141" t="s">
        <v>199</v>
      </c>
      <c r="P33" s="141">
        <v>22</v>
      </c>
      <c r="Q33" s="141">
        <v>22</v>
      </c>
    </row>
    <row r="34" spans="1:17" ht="14.25" customHeight="1" x14ac:dyDescent="0.2">
      <c r="A34" s="181"/>
      <c r="B34" s="231"/>
      <c r="C34" s="195">
        <v>0.33333333333333331</v>
      </c>
      <c r="D34" s="196">
        <v>0.27777777777777779</v>
      </c>
      <c r="E34" s="196">
        <v>0.22222222222222221</v>
      </c>
      <c r="F34" s="196">
        <v>0.16666666666666666</v>
      </c>
      <c r="G34" s="196"/>
      <c r="H34" s="197"/>
      <c r="I34" s="182">
        <v>0.1</v>
      </c>
      <c r="J34" s="183">
        <v>0</v>
      </c>
      <c r="K34" s="183">
        <v>0.1</v>
      </c>
      <c r="L34" s="183">
        <v>0.8</v>
      </c>
      <c r="M34" s="196"/>
      <c r="N34" s="197"/>
      <c r="O34" s="141"/>
    </row>
    <row r="35" spans="1:17" ht="12.75" customHeight="1" x14ac:dyDescent="0.2">
      <c r="A35" s="185" t="s">
        <v>45</v>
      </c>
      <c r="B35" s="233" t="s">
        <v>52</v>
      </c>
      <c r="C35" s="186">
        <v>4</v>
      </c>
      <c r="D35" s="187">
        <v>3</v>
      </c>
      <c r="E35" s="187">
        <v>6</v>
      </c>
      <c r="F35" s="187">
        <v>7</v>
      </c>
      <c r="G35" s="188">
        <v>1</v>
      </c>
      <c r="H35" s="189">
        <v>1</v>
      </c>
      <c r="I35" s="186">
        <v>0</v>
      </c>
      <c r="J35" s="187">
        <v>1</v>
      </c>
      <c r="K35" s="187">
        <v>1</v>
      </c>
      <c r="L35" s="187">
        <v>17</v>
      </c>
      <c r="M35" s="188">
        <v>1</v>
      </c>
      <c r="N35" s="189">
        <v>2</v>
      </c>
      <c r="O35" s="141" t="s">
        <v>200</v>
      </c>
      <c r="P35" s="141">
        <v>22</v>
      </c>
      <c r="Q35" s="141">
        <v>22</v>
      </c>
    </row>
    <row r="36" spans="1:17" ht="15.75" customHeight="1" x14ac:dyDescent="0.2">
      <c r="A36" s="185"/>
      <c r="B36" s="233"/>
      <c r="C36" s="190">
        <v>0.2</v>
      </c>
      <c r="D36" s="191">
        <v>0.15</v>
      </c>
      <c r="E36" s="191">
        <v>0.3</v>
      </c>
      <c r="F36" s="191">
        <v>0.35</v>
      </c>
      <c r="G36" s="191"/>
      <c r="H36" s="192"/>
      <c r="I36" s="193">
        <v>0</v>
      </c>
      <c r="J36" s="194">
        <v>5.2631578947368418E-2</v>
      </c>
      <c r="K36" s="194">
        <v>5.2631578947368418E-2</v>
      </c>
      <c r="L36" s="194">
        <v>0.89473684210526316</v>
      </c>
      <c r="M36" s="191"/>
      <c r="N36" s="192"/>
      <c r="O36" s="141"/>
    </row>
    <row r="37" spans="1:17" ht="12.75" customHeight="1" x14ac:dyDescent="0.2">
      <c r="A37" s="181" t="s">
        <v>46</v>
      </c>
      <c r="B37" s="231" t="s">
        <v>53</v>
      </c>
      <c r="C37" s="177">
        <v>6</v>
      </c>
      <c r="D37" s="178">
        <v>6</v>
      </c>
      <c r="E37" s="178">
        <v>3</v>
      </c>
      <c r="F37" s="178">
        <v>3</v>
      </c>
      <c r="G37" s="179">
        <v>3</v>
      </c>
      <c r="H37" s="180">
        <v>1</v>
      </c>
      <c r="I37" s="177">
        <v>0</v>
      </c>
      <c r="J37" s="178">
        <v>0</v>
      </c>
      <c r="K37" s="178">
        <v>2</v>
      </c>
      <c r="L37" s="178">
        <v>17</v>
      </c>
      <c r="M37" s="179">
        <v>1</v>
      </c>
      <c r="N37" s="180">
        <v>2</v>
      </c>
      <c r="O37" s="141" t="s">
        <v>201</v>
      </c>
      <c r="P37" s="141">
        <v>22</v>
      </c>
      <c r="Q37" s="141">
        <v>22</v>
      </c>
    </row>
    <row r="38" spans="1:17" ht="14.25" customHeight="1" x14ac:dyDescent="0.2">
      <c r="A38" s="181"/>
      <c r="B38" s="231"/>
      <c r="C38" s="195">
        <v>0.33333333333333331</v>
      </c>
      <c r="D38" s="196">
        <v>0.33333333333333331</v>
      </c>
      <c r="E38" s="196">
        <v>0.16666666666666666</v>
      </c>
      <c r="F38" s="196">
        <v>0.16666666666666666</v>
      </c>
      <c r="G38" s="196"/>
      <c r="H38" s="197"/>
      <c r="I38" s="182">
        <v>0</v>
      </c>
      <c r="J38" s="183">
        <v>0</v>
      </c>
      <c r="K38" s="183">
        <v>0.10526315789473684</v>
      </c>
      <c r="L38" s="183">
        <v>0.89473684210526316</v>
      </c>
      <c r="M38" s="196"/>
      <c r="N38" s="197"/>
      <c r="O38" s="141"/>
    </row>
    <row r="39" spans="1:17" ht="12.75" customHeight="1" x14ac:dyDescent="0.2">
      <c r="A39" s="185" t="s">
        <v>47</v>
      </c>
      <c r="B39" s="233" t="s">
        <v>61</v>
      </c>
      <c r="C39" s="186">
        <v>9</v>
      </c>
      <c r="D39" s="187">
        <v>1</v>
      </c>
      <c r="E39" s="187">
        <v>3</v>
      </c>
      <c r="F39" s="187">
        <v>4</v>
      </c>
      <c r="G39" s="188">
        <v>3</v>
      </c>
      <c r="H39" s="189">
        <v>2</v>
      </c>
      <c r="I39" s="186">
        <v>2</v>
      </c>
      <c r="J39" s="187">
        <v>1</v>
      </c>
      <c r="K39" s="187">
        <v>1</v>
      </c>
      <c r="L39" s="187">
        <v>16</v>
      </c>
      <c r="M39" s="188">
        <v>1</v>
      </c>
      <c r="N39" s="189">
        <v>1</v>
      </c>
      <c r="O39" s="141" t="s">
        <v>202</v>
      </c>
      <c r="P39" s="141">
        <v>22</v>
      </c>
      <c r="Q39" s="141">
        <v>22</v>
      </c>
    </row>
    <row r="40" spans="1:17" ht="15" customHeight="1" x14ac:dyDescent="0.2">
      <c r="A40" s="185"/>
      <c r="B40" s="233"/>
      <c r="C40" s="190">
        <v>0.52941176470588236</v>
      </c>
      <c r="D40" s="191">
        <v>5.8823529411764705E-2</v>
      </c>
      <c r="E40" s="191">
        <v>0.17647058823529413</v>
      </c>
      <c r="F40" s="191">
        <v>0.23529411764705882</v>
      </c>
      <c r="G40" s="191"/>
      <c r="H40" s="192"/>
      <c r="I40" s="193">
        <v>0.1</v>
      </c>
      <c r="J40" s="194">
        <v>0.05</v>
      </c>
      <c r="K40" s="194">
        <v>0.05</v>
      </c>
      <c r="L40" s="194">
        <v>0.8</v>
      </c>
      <c r="M40" s="191"/>
      <c r="N40" s="192"/>
      <c r="O40" s="141"/>
    </row>
    <row r="41" spans="1:17" ht="12.75" customHeight="1" x14ac:dyDescent="0.2">
      <c r="A41" s="181" t="s">
        <v>48</v>
      </c>
      <c r="B41" s="231" t="s">
        <v>62</v>
      </c>
      <c r="C41" s="177">
        <v>8</v>
      </c>
      <c r="D41" s="178">
        <v>1</v>
      </c>
      <c r="E41" s="178">
        <v>2</v>
      </c>
      <c r="F41" s="178">
        <v>3</v>
      </c>
      <c r="G41" s="179">
        <v>7</v>
      </c>
      <c r="H41" s="180">
        <v>1</v>
      </c>
      <c r="I41" s="177">
        <v>0</v>
      </c>
      <c r="J41" s="178">
        <v>1</v>
      </c>
      <c r="K41" s="178">
        <v>1</v>
      </c>
      <c r="L41" s="178">
        <v>17</v>
      </c>
      <c r="M41" s="179">
        <v>1</v>
      </c>
      <c r="N41" s="180">
        <v>2</v>
      </c>
      <c r="O41" s="141" t="s">
        <v>203</v>
      </c>
      <c r="P41" s="141">
        <v>22</v>
      </c>
      <c r="Q41" s="141">
        <v>22</v>
      </c>
    </row>
    <row r="42" spans="1:17" x14ac:dyDescent="0.2">
      <c r="A42" s="201"/>
      <c r="B42" s="235"/>
      <c r="C42" s="202">
        <v>0.5714285714285714</v>
      </c>
      <c r="D42" s="203">
        <v>7.1428571428571425E-2</v>
      </c>
      <c r="E42" s="203">
        <v>0.14285714285714285</v>
      </c>
      <c r="F42" s="203">
        <v>0.21428571428571427</v>
      </c>
      <c r="G42" s="203"/>
      <c r="H42" s="204"/>
      <c r="I42" s="205">
        <v>0</v>
      </c>
      <c r="J42" s="206">
        <v>5.2631578947368418E-2</v>
      </c>
      <c r="K42" s="206">
        <v>5.2631578947368418E-2</v>
      </c>
      <c r="L42" s="206">
        <v>0.89473684210526316</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1</v>
      </c>
      <c r="G48" s="210">
        <v>19</v>
      </c>
      <c r="H48" s="188">
        <v>1</v>
      </c>
      <c r="P48" s="141">
        <v>22</v>
      </c>
    </row>
    <row r="49" spans="1:16" x14ac:dyDescent="0.2">
      <c r="A49" s="92"/>
      <c r="C49" s="191">
        <v>0</v>
      </c>
      <c r="D49" s="191">
        <v>0</v>
      </c>
      <c r="E49" s="191">
        <v>4.7619047619047616E-2</v>
      </c>
      <c r="F49" s="191">
        <v>4.7619047619047616E-2</v>
      </c>
      <c r="G49" s="191">
        <v>0.90476190476190477</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0</v>
      </c>
      <c r="F54" s="210">
        <v>1</v>
      </c>
      <c r="G54" s="210">
        <v>19</v>
      </c>
      <c r="H54" s="188">
        <v>1</v>
      </c>
      <c r="P54" s="141">
        <v>22</v>
      </c>
    </row>
    <row r="55" spans="1:16" x14ac:dyDescent="0.2">
      <c r="A55" s="92"/>
      <c r="C55" s="191">
        <v>0</v>
      </c>
      <c r="D55" s="191">
        <v>4.7619047619047616E-2</v>
      </c>
      <c r="E55" s="191">
        <v>0</v>
      </c>
      <c r="F55" s="191">
        <v>4.7619047619047616E-2</v>
      </c>
      <c r="G55" s="191">
        <v>0.90476190476190477</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2</v>
      </c>
      <c r="E60" s="210">
        <v>18</v>
      </c>
      <c r="F60" s="210">
        <v>0</v>
      </c>
      <c r="G60" s="210"/>
      <c r="H60" s="188">
        <v>2</v>
      </c>
      <c r="P60" s="141">
        <v>22</v>
      </c>
    </row>
    <row r="61" spans="1:16" x14ac:dyDescent="0.2">
      <c r="A61" s="92"/>
      <c r="C61" s="191">
        <v>0</v>
      </c>
      <c r="D61" s="191">
        <v>0.1</v>
      </c>
      <c r="E61" s="191">
        <v>0.9</v>
      </c>
      <c r="F61" s="191"/>
      <c r="G61" s="191"/>
      <c r="H61" s="191"/>
    </row>
    <row r="62" spans="1:16" x14ac:dyDescent="0.2">
      <c r="A62" s="93" t="s">
        <v>204</v>
      </c>
    </row>
    <row r="63" spans="1:16" ht="6.75" customHeight="1" x14ac:dyDescent="0.2">
      <c r="A63" s="93"/>
    </row>
    <row r="64" spans="1:16" ht="23.1" customHeight="1" x14ac:dyDescent="0.2">
      <c r="B64" s="234" t="s">
        <v>259</v>
      </c>
      <c r="C64" s="234"/>
      <c r="D64" s="234"/>
      <c r="E64" s="234"/>
      <c r="F64" s="234"/>
      <c r="G64" s="234"/>
      <c r="H64" s="234"/>
      <c r="I64" s="234"/>
      <c r="J64" s="234"/>
      <c r="K64" s="234"/>
      <c r="L64" s="234"/>
    </row>
    <row r="65" spans="2:12" ht="23.1" customHeight="1" x14ac:dyDescent="0.2">
      <c r="B65" s="234" t="s">
        <v>260</v>
      </c>
      <c r="C65" s="234"/>
      <c r="D65" s="234"/>
      <c r="E65" s="234"/>
      <c r="F65" s="234"/>
      <c r="G65" s="234"/>
      <c r="H65" s="234"/>
      <c r="I65" s="234"/>
      <c r="J65" s="234"/>
      <c r="K65" s="234"/>
      <c r="L65" s="234"/>
    </row>
    <row r="66" spans="2:12" ht="23.1" customHeight="1" x14ac:dyDescent="0.2">
      <c r="B66" s="234" t="s">
        <v>261</v>
      </c>
      <c r="C66" s="234"/>
      <c r="D66" s="234"/>
      <c r="E66" s="234"/>
      <c r="F66" s="234"/>
      <c r="G66" s="234"/>
      <c r="H66" s="234"/>
      <c r="I66" s="234"/>
      <c r="J66" s="234"/>
      <c r="K66" s="234"/>
      <c r="L66" s="234"/>
    </row>
    <row r="67" spans="2:12" ht="23.1" customHeight="1" x14ac:dyDescent="0.2">
      <c r="B67" s="87"/>
      <c r="C67" s="87"/>
      <c r="D67" s="87"/>
      <c r="E67" s="87"/>
      <c r="F67" s="87"/>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8599-1407-45C1-860B-33CF5A0DF453}">
  <sheetPr codeName="Sheet7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238</v>
      </c>
      <c r="C3" s="144"/>
      <c r="D3" s="145"/>
      <c r="E3" s="146">
        <v>44441</v>
      </c>
      <c r="F3" s="145"/>
      <c r="G3" s="147"/>
      <c r="H3" s="147"/>
      <c r="I3" s="146" t="s">
        <v>169</v>
      </c>
      <c r="J3" s="147"/>
      <c r="K3" s="147"/>
      <c r="L3" s="147"/>
      <c r="M3" s="148">
        <v>21</v>
      </c>
      <c r="N3" s="149"/>
      <c r="O3" s="141"/>
    </row>
    <row r="4" spans="1:15" ht="9.75" customHeight="1" x14ac:dyDescent="0.2"/>
    <row r="5" spans="1:15" ht="17.25" customHeight="1" x14ac:dyDescent="0.2">
      <c r="A5" s="92" t="s">
        <v>13</v>
      </c>
      <c r="B5" s="93" t="s">
        <v>12</v>
      </c>
    </row>
    <row r="6" spans="1:15" x14ac:dyDescent="0.2">
      <c r="B6" s="150" t="s">
        <v>2</v>
      </c>
      <c r="C6" s="151">
        <v>1</v>
      </c>
      <c r="D6" s="152">
        <v>4.7619047619047616E-2</v>
      </c>
      <c r="F6" s="153" t="s">
        <v>49</v>
      </c>
      <c r="J6" s="154" t="s">
        <v>193</v>
      </c>
    </row>
    <row r="7" spans="1:15" x14ac:dyDescent="0.2">
      <c r="B7" s="155" t="s">
        <v>3</v>
      </c>
      <c r="C7" s="94">
        <v>3</v>
      </c>
      <c r="D7" s="156">
        <v>0.14285714285714285</v>
      </c>
      <c r="F7" s="157" t="s">
        <v>28</v>
      </c>
      <c r="G7" s="158"/>
      <c r="H7" s="158">
        <v>0</v>
      </c>
      <c r="I7" s="152">
        <v>0</v>
      </c>
      <c r="K7" s="87" t="s">
        <v>171</v>
      </c>
      <c r="N7" s="87" t="s">
        <v>171</v>
      </c>
    </row>
    <row r="8" spans="1:15" x14ac:dyDescent="0.2">
      <c r="B8" s="150" t="s">
        <v>5</v>
      </c>
      <c r="C8" s="151">
        <v>0</v>
      </c>
      <c r="D8" s="152">
        <v>0</v>
      </c>
      <c r="F8" s="159" t="s">
        <v>0</v>
      </c>
      <c r="H8" s="87">
        <v>0</v>
      </c>
      <c r="I8" s="156">
        <v>0</v>
      </c>
      <c r="K8" s="87" t="s">
        <v>171</v>
      </c>
      <c r="N8" s="87" t="s">
        <v>171</v>
      </c>
    </row>
    <row r="9" spans="1:15" x14ac:dyDescent="0.2">
      <c r="B9" s="155" t="s">
        <v>6</v>
      </c>
      <c r="C9" s="94">
        <v>0</v>
      </c>
      <c r="D9" s="156">
        <v>0</v>
      </c>
      <c r="F9" s="157" t="s">
        <v>29</v>
      </c>
      <c r="G9" s="158"/>
      <c r="H9" s="158">
        <v>0</v>
      </c>
      <c r="I9" s="152">
        <v>0</v>
      </c>
      <c r="K9" s="87" t="s">
        <v>171</v>
      </c>
      <c r="N9" s="87" t="s">
        <v>171</v>
      </c>
    </row>
    <row r="10" spans="1:15" x14ac:dyDescent="0.2">
      <c r="B10" s="150" t="s">
        <v>4</v>
      </c>
      <c r="C10" s="151">
        <v>1</v>
      </c>
      <c r="D10" s="152">
        <v>4.7619047619047616E-2</v>
      </c>
      <c r="F10" s="159" t="s">
        <v>30</v>
      </c>
      <c r="H10" s="87">
        <v>0</v>
      </c>
      <c r="I10" s="156">
        <v>0</v>
      </c>
      <c r="K10" s="87" t="s">
        <v>171</v>
      </c>
      <c r="N10" s="87" t="s">
        <v>171</v>
      </c>
    </row>
    <row r="11" spans="1:15" x14ac:dyDescent="0.2">
      <c r="B11" s="155" t="s">
        <v>23</v>
      </c>
      <c r="C11" s="94">
        <v>1</v>
      </c>
      <c r="D11" s="156">
        <v>4.7619047619047616E-2</v>
      </c>
      <c r="F11" s="157" t="s">
        <v>31</v>
      </c>
      <c r="G11" s="158"/>
      <c r="H11" s="158">
        <v>0</v>
      </c>
      <c r="I11" s="152">
        <v>0</v>
      </c>
      <c r="K11" s="87" t="s">
        <v>171</v>
      </c>
      <c r="N11" s="87" t="s">
        <v>171</v>
      </c>
    </row>
    <row r="12" spans="1:15" x14ac:dyDescent="0.2">
      <c r="B12" s="150" t="s">
        <v>26</v>
      </c>
      <c r="C12" s="151">
        <v>3</v>
      </c>
      <c r="D12" s="152">
        <v>0.14285714285714285</v>
      </c>
      <c r="F12" s="159" t="s">
        <v>32</v>
      </c>
      <c r="H12" s="87">
        <v>0</v>
      </c>
      <c r="I12" s="156">
        <v>0</v>
      </c>
      <c r="K12" s="87" t="s">
        <v>171</v>
      </c>
      <c r="N12" s="87" t="s">
        <v>171</v>
      </c>
    </row>
    <row r="13" spans="1:15" x14ac:dyDescent="0.2">
      <c r="B13" s="155" t="s">
        <v>24</v>
      </c>
      <c r="C13" s="94">
        <v>0</v>
      </c>
      <c r="D13" s="156">
        <v>0</v>
      </c>
      <c r="F13" s="157" t="s">
        <v>33</v>
      </c>
      <c r="G13" s="158"/>
      <c r="H13" s="158">
        <v>0</v>
      </c>
      <c r="I13" s="152">
        <v>0</v>
      </c>
      <c r="K13" s="87" t="s">
        <v>171</v>
      </c>
      <c r="N13" s="87" t="s">
        <v>171</v>
      </c>
    </row>
    <row r="14" spans="1:15" x14ac:dyDescent="0.2">
      <c r="B14" s="150" t="s">
        <v>27</v>
      </c>
      <c r="C14" s="151">
        <v>1</v>
      </c>
      <c r="D14" s="152">
        <v>4.7619047619047616E-2</v>
      </c>
      <c r="F14" s="155"/>
      <c r="K14" s="87" t="s">
        <v>171</v>
      </c>
      <c r="N14" s="87" t="s">
        <v>171</v>
      </c>
    </row>
    <row r="15" spans="1:15" x14ac:dyDescent="0.2">
      <c r="B15" s="155" t="s">
        <v>22</v>
      </c>
      <c r="C15" s="94">
        <v>2</v>
      </c>
      <c r="D15" s="156">
        <v>9.5238095238095233E-2</v>
      </c>
      <c r="K15" s="87" t="s">
        <v>171</v>
      </c>
      <c r="N15" s="87" t="s">
        <v>171</v>
      </c>
    </row>
    <row r="16" spans="1:15" x14ac:dyDescent="0.2">
      <c r="B16" s="150" t="s">
        <v>25</v>
      </c>
      <c r="C16" s="151">
        <v>0</v>
      </c>
      <c r="D16" s="152">
        <v>0</v>
      </c>
      <c r="F16" s="155"/>
      <c r="K16" s="87" t="s">
        <v>171</v>
      </c>
    </row>
    <row r="17" spans="1:17" x14ac:dyDescent="0.2">
      <c r="B17" s="155" t="s">
        <v>7</v>
      </c>
      <c r="C17" s="94">
        <v>9</v>
      </c>
      <c r="D17" s="160">
        <v>0.42857142857142855</v>
      </c>
      <c r="K17" s="87" t="s">
        <v>171</v>
      </c>
    </row>
    <row r="18" spans="1:17" ht="10.5" customHeight="1" x14ac:dyDescent="0.2">
      <c r="C18" s="94"/>
      <c r="K18" s="87" t="s">
        <v>171</v>
      </c>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1</v>
      </c>
      <c r="E24" s="178">
        <v>2</v>
      </c>
      <c r="F24" s="178">
        <v>3</v>
      </c>
      <c r="G24" s="179">
        <v>11</v>
      </c>
      <c r="H24" s="180">
        <v>1</v>
      </c>
      <c r="I24" s="177">
        <v>1</v>
      </c>
      <c r="J24" s="178">
        <v>0</v>
      </c>
      <c r="K24" s="178">
        <v>1</v>
      </c>
      <c r="L24" s="178">
        <v>17</v>
      </c>
      <c r="M24" s="179">
        <v>1</v>
      </c>
      <c r="N24" s="180">
        <v>1</v>
      </c>
      <c r="O24" s="141" t="s">
        <v>195</v>
      </c>
      <c r="P24" s="141">
        <v>21</v>
      </c>
      <c r="Q24" s="141">
        <v>21</v>
      </c>
    </row>
    <row r="25" spans="1:17" ht="18.75" customHeight="1" x14ac:dyDescent="0.2">
      <c r="A25" s="181"/>
      <c r="B25" s="231"/>
      <c r="C25" s="182">
        <v>0.33333333333333331</v>
      </c>
      <c r="D25" s="183">
        <v>0.1111111111111111</v>
      </c>
      <c r="E25" s="183">
        <v>0.22222222222222221</v>
      </c>
      <c r="F25" s="183">
        <v>0.33333333333333331</v>
      </c>
      <c r="G25" s="183"/>
      <c r="H25" s="184"/>
      <c r="I25" s="182">
        <v>5.2631578947368418E-2</v>
      </c>
      <c r="J25" s="183">
        <v>0</v>
      </c>
      <c r="K25" s="183">
        <v>5.2631578947368418E-2</v>
      </c>
      <c r="L25" s="183">
        <v>0.89473684210526316</v>
      </c>
      <c r="M25" s="183"/>
      <c r="N25" s="184"/>
      <c r="O25" s="141"/>
    </row>
    <row r="26" spans="1:17" ht="12.75" customHeight="1" x14ac:dyDescent="0.2">
      <c r="A26" s="185" t="s">
        <v>41</v>
      </c>
      <c r="B26" s="233" t="s">
        <v>51</v>
      </c>
      <c r="C26" s="186">
        <v>4</v>
      </c>
      <c r="D26" s="187">
        <v>3</v>
      </c>
      <c r="E26" s="187">
        <v>0</v>
      </c>
      <c r="F26" s="187">
        <v>2</v>
      </c>
      <c r="G26" s="188">
        <v>11</v>
      </c>
      <c r="H26" s="189">
        <v>1</v>
      </c>
      <c r="I26" s="186">
        <v>1</v>
      </c>
      <c r="J26" s="187">
        <v>0</v>
      </c>
      <c r="K26" s="187">
        <v>1</v>
      </c>
      <c r="L26" s="187">
        <v>17</v>
      </c>
      <c r="M26" s="188">
        <v>1</v>
      </c>
      <c r="N26" s="189">
        <v>1</v>
      </c>
      <c r="O26" s="141" t="s">
        <v>196</v>
      </c>
      <c r="P26" s="141">
        <v>21</v>
      </c>
      <c r="Q26" s="141">
        <v>21</v>
      </c>
    </row>
    <row r="27" spans="1:17" ht="18" customHeight="1" x14ac:dyDescent="0.2">
      <c r="A27" s="185"/>
      <c r="B27" s="233"/>
      <c r="C27" s="190">
        <v>0.44444444444444442</v>
      </c>
      <c r="D27" s="191">
        <v>0.33333333333333331</v>
      </c>
      <c r="E27" s="191">
        <v>0</v>
      </c>
      <c r="F27" s="191">
        <v>0.22222222222222221</v>
      </c>
      <c r="G27" s="191"/>
      <c r="H27" s="192"/>
      <c r="I27" s="193">
        <v>5.2631578947368418E-2</v>
      </c>
      <c r="J27" s="194">
        <v>0</v>
      </c>
      <c r="K27" s="194">
        <v>5.2631578947368418E-2</v>
      </c>
      <c r="L27" s="194">
        <v>0.89473684210526316</v>
      </c>
      <c r="M27" s="191"/>
      <c r="N27" s="192"/>
      <c r="O27" s="141"/>
    </row>
    <row r="28" spans="1:17" ht="12.75" customHeight="1" x14ac:dyDescent="0.2">
      <c r="A28" s="181" t="s">
        <v>42</v>
      </c>
      <c r="B28" s="231" t="s">
        <v>58</v>
      </c>
      <c r="C28" s="177">
        <v>4</v>
      </c>
      <c r="D28" s="178">
        <v>1</v>
      </c>
      <c r="E28" s="178">
        <v>4</v>
      </c>
      <c r="F28" s="178">
        <v>2</v>
      </c>
      <c r="G28" s="179">
        <v>9</v>
      </c>
      <c r="H28" s="180">
        <v>1</v>
      </c>
      <c r="I28" s="177">
        <v>1</v>
      </c>
      <c r="J28" s="178">
        <v>1</v>
      </c>
      <c r="K28" s="178">
        <v>2</v>
      </c>
      <c r="L28" s="178">
        <v>15</v>
      </c>
      <c r="M28" s="179">
        <v>1</v>
      </c>
      <c r="N28" s="180">
        <v>1</v>
      </c>
      <c r="O28" s="141" t="s">
        <v>197</v>
      </c>
      <c r="P28" s="141">
        <v>21</v>
      </c>
      <c r="Q28" s="141">
        <v>21</v>
      </c>
    </row>
    <row r="29" spans="1:17" ht="15.75" customHeight="1" x14ac:dyDescent="0.2">
      <c r="A29" s="181"/>
      <c r="B29" s="231"/>
      <c r="C29" s="195">
        <v>0.36363636363636365</v>
      </c>
      <c r="D29" s="196">
        <v>9.0909090909090912E-2</v>
      </c>
      <c r="E29" s="196">
        <v>0.36363636363636365</v>
      </c>
      <c r="F29" s="196">
        <v>0.18181818181818182</v>
      </c>
      <c r="G29" s="196"/>
      <c r="H29" s="197"/>
      <c r="I29" s="182">
        <v>5.2631578947368418E-2</v>
      </c>
      <c r="J29" s="183">
        <v>5.2631578947368418E-2</v>
      </c>
      <c r="K29" s="183">
        <v>0.10526315789473684</v>
      </c>
      <c r="L29" s="183">
        <v>0.78947368421052633</v>
      </c>
      <c r="M29" s="196"/>
      <c r="N29" s="197"/>
      <c r="O29" s="141"/>
    </row>
    <row r="30" spans="1:17" ht="13.5" customHeight="1" x14ac:dyDescent="0.2">
      <c r="A30" s="185" t="s">
        <v>43</v>
      </c>
      <c r="B30" s="233" t="s">
        <v>59</v>
      </c>
      <c r="C30" s="186">
        <v>2</v>
      </c>
      <c r="D30" s="187">
        <v>2</v>
      </c>
      <c r="E30" s="187">
        <v>5</v>
      </c>
      <c r="F30" s="187">
        <v>3</v>
      </c>
      <c r="G30" s="188">
        <v>8</v>
      </c>
      <c r="H30" s="189">
        <v>1</v>
      </c>
      <c r="I30" s="186">
        <v>1</v>
      </c>
      <c r="J30" s="187">
        <v>0</v>
      </c>
      <c r="K30" s="187">
        <v>1</v>
      </c>
      <c r="L30" s="187">
        <v>17</v>
      </c>
      <c r="M30" s="188">
        <v>1</v>
      </c>
      <c r="N30" s="189">
        <v>1</v>
      </c>
      <c r="O30" s="141" t="s">
        <v>198</v>
      </c>
      <c r="P30" s="141">
        <v>21</v>
      </c>
      <c r="Q30" s="141">
        <v>21</v>
      </c>
    </row>
    <row r="31" spans="1:17" ht="13.5" customHeight="1" x14ac:dyDescent="0.2">
      <c r="A31" s="185"/>
      <c r="B31" s="233"/>
      <c r="C31" s="190">
        <v>0.16666666666666666</v>
      </c>
      <c r="D31" s="191">
        <v>0.16666666666666666</v>
      </c>
      <c r="E31" s="191">
        <v>0.41666666666666669</v>
      </c>
      <c r="F31" s="191">
        <v>0.25</v>
      </c>
      <c r="G31" s="191"/>
      <c r="H31" s="192"/>
      <c r="I31" s="193">
        <v>5.2631578947368418E-2</v>
      </c>
      <c r="J31" s="194">
        <v>0</v>
      </c>
      <c r="K31" s="194">
        <v>5.2631578947368418E-2</v>
      </c>
      <c r="L31" s="194">
        <v>0.89473684210526316</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2</v>
      </c>
      <c r="E33" s="178">
        <v>4</v>
      </c>
      <c r="F33" s="178">
        <v>2</v>
      </c>
      <c r="G33" s="179">
        <v>9</v>
      </c>
      <c r="H33" s="180">
        <v>1</v>
      </c>
      <c r="I33" s="177">
        <v>1</v>
      </c>
      <c r="J33" s="178">
        <v>0</v>
      </c>
      <c r="K33" s="178">
        <v>3</v>
      </c>
      <c r="L33" s="178">
        <v>15</v>
      </c>
      <c r="M33" s="179">
        <v>1</v>
      </c>
      <c r="N33" s="180">
        <v>1</v>
      </c>
      <c r="O33" s="141" t="s">
        <v>199</v>
      </c>
      <c r="P33" s="141">
        <v>21</v>
      </c>
      <c r="Q33" s="141">
        <v>21</v>
      </c>
    </row>
    <row r="34" spans="1:17" ht="14.25" customHeight="1" x14ac:dyDescent="0.2">
      <c r="A34" s="181"/>
      <c r="B34" s="231"/>
      <c r="C34" s="195">
        <v>0.27272727272727271</v>
      </c>
      <c r="D34" s="196">
        <v>0.18181818181818182</v>
      </c>
      <c r="E34" s="196">
        <v>0.36363636363636365</v>
      </c>
      <c r="F34" s="196">
        <v>0.18181818181818182</v>
      </c>
      <c r="G34" s="196"/>
      <c r="H34" s="197"/>
      <c r="I34" s="182">
        <v>5.2631578947368418E-2</v>
      </c>
      <c r="J34" s="183">
        <v>0</v>
      </c>
      <c r="K34" s="183">
        <v>0.15789473684210525</v>
      </c>
      <c r="L34" s="183">
        <v>0.78947368421052633</v>
      </c>
      <c r="M34" s="196"/>
      <c r="N34" s="197"/>
      <c r="O34" s="141"/>
    </row>
    <row r="35" spans="1:17" ht="12.75" customHeight="1" x14ac:dyDescent="0.2">
      <c r="A35" s="185" t="s">
        <v>45</v>
      </c>
      <c r="B35" s="233" t="s">
        <v>52</v>
      </c>
      <c r="C35" s="186">
        <v>2</v>
      </c>
      <c r="D35" s="187">
        <v>5</v>
      </c>
      <c r="E35" s="187">
        <v>4</v>
      </c>
      <c r="F35" s="187">
        <v>4</v>
      </c>
      <c r="G35" s="188">
        <v>5</v>
      </c>
      <c r="H35" s="189">
        <v>1</v>
      </c>
      <c r="I35" s="186">
        <v>1</v>
      </c>
      <c r="J35" s="187">
        <v>1</v>
      </c>
      <c r="K35" s="187">
        <v>2</v>
      </c>
      <c r="L35" s="187">
        <v>15</v>
      </c>
      <c r="M35" s="188">
        <v>1</v>
      </c>
      <c r="N35" s="189">
        <v>1</v>
      </c>
      <c r="O35" s="141" t="s">
        <v>200</v>
      </c>
      <c r="P35" s="141">
        <v>21</v>
      </c>
      <c r="Q35" s="141">
        <v>21</v>
      </c>
    </row>
    <row r="36" spans="1:17" ht="15.75" customHeight="1" x14ac:dyDescent="0.2">
      <c r="A36" s="185"/>
      <c r="B36" s="233"/>
      <c r="C36" s="190">
        <v>0.13333333333333333</v>
      </c>
      <c r="D36" s="191">
        <v>0.33333333333333331</v>
      </c>
      <c r="E36" s="191">
        <v>0.26666666666666666</v>
      </c>
      <c r="F36" s="191">
        <v>0.26666666666666666</v>
      </c>
      <c r="G36" s="191"/>
      <c r="H36" s="192"/>
      <c r="I36" s="193">
        <v>5.2631578947368418E-2</v>
      </c>
      <c r="J36" s="194">
        <v>5.2631578947368418E-2</v>
      </c>
      <c r="K36" s="194">
        <v>0.10526315789473684</v>
      </c>
      <c r="L36" s="194">
        <v>0.78947368421052633</v>
      </c>
      <c r="M36" s="191"/>
      <c r="N36" s="192"/>
      <c r="O36" s="141"/>
    </row>
    <row r="37" spans="1:17" ht="12.75" customHeight="1" x14ac:dyDescent="0.2">
      <c r="A37" s="181" t="s">
        <v>46</v>
      </c>
      <c r="B37" s="231" t="s">
        <v>53</v>
      </c>
      <c r="C37" s="177">
        <v>6</v>
      </c>
      <c r="D37" s="178">
        <v>3</v>
      </c>
      <c r="E37" s="178">
        <v>2</v>
      </c>
      <c r="F37" s="178">
        <v>2</v>
      </c>
      <c r="G37" s="179">
        <v>7</v>
      </c>
      <c r="H37" s="180">
        <v>1</v>
      </c>
      <c r="I37" s="177">
        <v>1</v>
      </c>
      <c r="J37" s="178">
        <v>0</v>
      </c>
      <c r="K37" s="178">
        <v>3</v>
      </c>
      <c r="L37" s="178">
        <v>15</v>
      </c>
      <c r="M37" s="179">
        <v>1</v>
      </c>
      <c r="N37" s="180">
        <v>1</v>
      </c>
      <c r="O37" s="141" t="s">
        <v>201</v>
      </c>
      <c r="P37" s="141">
        <v>21</v>
      </c>
      <c r="Q37" s="141">
        <v>21</v>
      </c>
    </row>
    <row r="38" spans="1:17" ht="14.25" customHeight="1" x14ac:dyDescent="0.2">
      <c r="A38" s="181"/>
      <c r="B38" s="231"/>
      <c r="C38" s="195">
        <v>0.46153846153846156</v>
      </c>
      <c r="D38" s="196">
        <v>0.23076923076923078</v>
      </c>
      <c r="E38" s="196">
        <v>0.15384615384615385</v>
      </c>
      <c r="F38" s="196">
        <v>0.15384615384615385</v>
      </c>
      <c r="G38" s="196"/>
      <c r="H38" s="197"/>
      <c r="I38" s="182">
        <v>5.2631578947368418E-2</v>
      </c>
      <c r="J38" s="183">
        <v>0</v>
      </c>
      <c r="K38" s="183">
        <v>0.15789473684210525</v>
      </c>
      <c r="L38" s="183">
        <v>0.78947368421052633</v>
      </c>
      <c r="M38" s="196"/>
      <c r="N38" s="197"/>
      <c r="O38" s="141"/>
    </row>
    <row r="39" spans="1:17" ht="12.75" customHeight="1" x14ac:dyDescent="0.2">
      <c r="A39" s="185" t="s">
        <v>47</v>
      </c>
      <c r="B39" s="233" t="s">
        <v>61</v>
      </c>
      <c r="C39" s="186">
        <v>6</v>
      </c>
      <c r="D39" s="187">
        <v>1</v>
      </c>
      <c r="E39" s="187">
        <v>3</v>
      </c>
      <c r="F39" s="187">
        <v>2</v>
      </c>
      <c r="G39" s="188">
        <v>8</v>
      </c>
      <c r="H39" s="189">
        <v>1</v>
      </c>
      <c r="I39" s="186">
        <v>1</v>
      </c>
      <c r="J39" s="187">
        <v>0</v>
      </c>
      <c r="K39" s="187">
        <v>2</v>
      </c>
      <c r="L39" s="187">
        <v>15</v>
      </c>
      <c r="M39" s="188">
        <v>2</v>
      </c>
      <c r="N39" s="189">
        <v>1</v>
      </c>
      <c r="O39" s="141" t="s">
        <v>202</v>
      </c>
      <c r="P39" s="141">
        <v>21</v>
      </c>
      <c r="Q39" s="141">
        <v>21</v>
      </c>
    </row>
    <row r="40" spans="1:17" ht="15" customHeight="1" x14ac:dyDescent="0.2">
      <c r="A40" s="185"/>
      <c r="B40" s="233"/>
      <c r="C40" s="190">
        <v>0.5</v>
      </c>
      <c r="D40" s="191">
        <v>8.3333333333333329E-2</v>
      </c>
      <c r="E40" s="191">
        <v>0.25</v>
      </c>
      <c r="F40" s="191">
        <v>0.16666666666666666</v>
      </c>
      <c r="G40" s="191"/>
      <c r="H40" s="192"/>
      <c r="I40" s="193">
        <v>5.5555555555555552E-2</v>
      </c>
      <c r="J40" s="194">
        <v>0</v>
      </c>
      <c r="K40" s="194">
        <v>0.1111111111111111</v>
      </c>
      <c r="L40" s="194">
        <v>0.83333333333333337</v>
      </c>
      <c r="M40" s="191"/>
      <c r="N40" s="192"/>
      <c r="O40" s="141"/>
    </row>
    <row r="41" spans="1:17" ht="12.75" customHeight="1" x14ac:dyDescent="0.2">
      <c r="A41" s="181" t="s">
        <v>48</v>
      </c>
      <c r="B41" s="231" t="s">
        <v>62</v>
      </c>
      <c r="C41" s="177">
        <v>6</v>
      </c>
      <c r="D41" s="178">
        <v>1</v>
      </c>
      <c r="E41" s="178">
        <v>0</v>
      </c>
      <c r="F41" s="178">
        <v>2</v>
      </c>
      <c r="G41" s="179">
        <v>11</v>
      </c>
      <c r="H41" s="180">
        <v>1</v>
      </c>
      <c r="I41" s="177">
        <v>1</v>
      </c>
      <c r="J41" s="178">
        <v>0</v>
      </c>
      <c r="K41" s="178">
        <v>2</v>
      </c>
      <c r="L41" s="178">
        <v>15</v>
      </c>
      <c r="M41" s="179">
        <v>2</v>
      </c>
      <c r="N41" s="180">
        <v>1</v>
      </c>
      <c r="O41" s="141" t="s">
        <v>203</v>
      </c>
      <c r="P41" s="141">
        <v>21</v>
      </c>
      <c r="Q41" s="141">
        <v>21</v>
      </c>
    </row>
    <row r="42" spans="1:17" x14ac:dyDescent="0.2">
      <c r="A42" s="201"/>
      <c r="B42" s="235"/>
      <c r="C42" s="202">
        <v>0.66666666666666663</v>
      </c>
      <c r="D42" s="203">
        <v>0.1111111111111111</v>
      </c>
      <c r="E42" s="203">
        <v>0</v>
      </c>
      <c r="F42" s="203">
        <v>0.22222222222222221</v>
      </c>
      <c r="G42" s="203"/>
      <c r="H42" s="204"/>
      <c r="I42" s="205">
        <v>5.5555555555555552E-2</v>
      </c>
      <c r="J42" s="206">
        <v>0</v>
      </c>
      <c r="K42" s="206">
        <v>0.1111111111111111</v>
      </c>
      <c r="L42" s="206">
        <v>0.83333333333333337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4</v>
      </c>
      <c r="G48" s="210">
        <v>17</v>
      </c>
      <c r="H48" s="188">
        <v>0</v>
      </c>
      <c r="P48" s="141">
        <v>21</v>
      </c>
    </row>
    <row r="49" spans="1:16" x14ac:dyDescent="0.2">
      <c r="A49" s="92"/>
      <c r="C49" s="191">
        <v>0</v>
      </c>
      <c r="D49" s="191">
        <v>0</v>
      </c>
      <c r="E49" s="191">
        <v>0</v>
      </c>
      <c r="F49" s="191">
        <v>0.19047619047619047</v>
      </c>
      <c r="G49" s="191">
        <v>0.80952380952380953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6</v>
      </c>
      <c r="G54" s="210">
        <v>15</v>
      </c>
      <c r="H54" s="188">
        <v>0</v>
      </c>
      <c r="P54" s="141">
        <v>21</v>
      </c>
    </row>
    <row r="55" spans="1:16" x14ac:dyDescent="0.2">
      <c r="A55" s="92"/>
      <c r="C55" s="191">
        <v>0</v>
      </c>
      <c r="D55" s="191">
        <v>0</v>
      </c>
      <c r="E55" s="191">
        <v>0</v>
      </c>
      <c r="F55" s="191">
        <v>0.2857142857142857</v>
      </c>
      <c r="G55" s="191">
        <v>0.7142857142857143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21</v>
      </c>
      <c r="F60" s="210">
        <v>0</v>
      </c>
      <c r="G60" s="210"/>
      <c r="H60" s="188">
        <v>0</v>
      </c>
      <c r="P60" s="141">
        <v>21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243</v>
      </c>
      <c r="C64" s="234"/>
      <c r="D64" s="234"/>
      <c r="E64" s="234"/>
      <c r="F64" s="234"/>
      <c r="G64" s="234"/>
      <c r="H64" s="234"/>
      <c r="I64" s="234"/>
      <c r="J64" s="234"/>
      <c r="K64" s="234"/>
      <c r="L64" s="234"/>
    </row>
    <row r="65" spans="2:12" ht="23.1" customHeight="1" x14ac:dyDescent="0.2">
      <c r="B65" s="234" t="s">
        <v>244</v>
      </c>
      <c r="C65" s="234"/>
      <c r="D65" s="234"/>
      <c r="E65" s="234"/>
      <c r="F65" s="234"/>
      <c r="G65" s="234"/>
      <c r="H65" s="234"/>
      <c r="I65" s="234"/>
      <c r="J65" s="234"/>
      <c r="K65" s="234"/>
      <c r="L65" s="234"/>
    </row>
    <row r="66" spans="2:12" ht="23.1" customHeight="1" x14ac:dyDescent="0.2">
      <c r="B66" s="234" t="s">
        <v>245</v>
      </c>
      <c r="C66" s="234"/>
      <c r="D66" s="234"/>
      <c r="E66" s="234"/>
      <c r="F66" s="234"/>
      <c r="G66" s="234"/>
      <c r="H66" s="234"/>
      <c r="I66" s="234"/>
      <c r="J66" s="234"/>
      <c r="K66" s="234"/>
      <c r="L66" s="234"/>
    </row>
    <row r="67" spans="2:12" ht="23.1" customHeight="1" x14ac:dyDescent="0.2">
      <c r="B67" s="234" t="s">
        <v>246</v>
      </c>
      <c r="C67" s="234"/>
      <c r="D67" s="234"/>
      <c r="E67" s="234"/>
      <c r="F67" s="234"/>
      <c r="G67" s="234"/>
      <c r="H67" s="234"/>
      <c r="I67" s="234"/>
      <c r="J67" s="234"/>
      <c r="K67" s="234"/>
      <c r="L67" s="234"/>
    </row>
    <row r="68" spans="2:12" ht="23.1" customHeight="1" x14ac:dyDescent="0.2">
      <c r="B68" s="234" t="s">
        <v>247</v>
      </c>
      <c r="C68" s="234"/>
      <c r="D68" s="234"/>
      <c r="E68" s="234"/>
      <c r="F68" s="234"/>
      <c r="G68" s="234"/>
      <c r="H68" s="234"/>
      <c r="I68" s="234"/>
      <c r="J68" s="234"/>
      <c r="K68" s="234"/>
      <c r="L68" s="234"/>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8339-382D-4540-9EE7-7357BFEC41A7}">
  <sheetPr codeName="Sheet7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238</v>
      </c>
      <c r="C3" s="144"/>
      <c r="D3" s="145"/>
      <c r="E3" s="146">
        <v>44448</v>
      </c>
      <c r="F3" s="145"/>
      <c r="G3" s="147"/>
      <c r="H3" s="147"/>
      <c r="I3" s="146" t="s">
        <v>169</v>
      </c>
      <c r="J3" s="147"/>
      <c r="K3" s="147"/>
      <c r="L3" s="147"/>
      <c r="M3" s="148">
        <v>20</v>
      </c>
      <c r="N3" s="149"/>
      <c r="O3" s="141"/>
    </row>
    <row r="4" spans="1:15" ht="9.75" customHeight="1" x14ac:dyDescent="0.2"/>
    <row r="5" spans="1:15" ht="17.25" customHeight="1" x14ac:dyDescent="0.2">
      <c r="A5" s="92" t="s">
        <v>13</v>
      </c>
      <c r="B5" s="93" t="s">
        <v>12</v>
      </c>
    </row>
    <row r="6" spans="1:15" x14ac:dyDescent="0.2">
      <c r="B6" s="150" t="s">
        <v>2</v>
      </c>
      <c r="C6" s="151">
        <v>2</v>
      </c>
      <c r="D6" s="152">
        <v>0.1</v>
      </c>
      <c r="F6" s="153" t="s">
        <v>49</v>
      </c>
      <c r="J6" s="154" t="s">
        <v>193</v>
      </c>
    </row>
    <row r="7" spans="1:15" x14ac:dyDescent="0.2">
      <c r="B7" s="155" t="s">
        <v>3</v>
      </c>
      <c r="C7" s="94">
        <v>2</v>
      </c>
      <c r="D7" s="156">
        <v>0.1</v>
      </c>
      <c r="F7" s="157" t="s">
        <v>28</v>
      </c>
      <c r="G7" s="158"/>
      <c r="H7" s="158">
        <v>0</v>
      </c>
      <c r="I7" s="152">
        <v>0</v>
      </c>
      <c r="K7" s="87" t="s">
        <v>178</v>
      </c>
      <c r="N7" s="87" t="s">
        <v>178</v>
      </c>
    </row>
    <row r="8" spans="1:15" x14ac:dyDescent="0.2">
      <c r="B8" s="150" t="s">
        <v>5</v>
      </c>
      <c r="C8" s="151">
        <v>2</v>
      </c>
      <c r="D8" s="152">
        <v>0.1</v>
      </c>
      <c r="F8" s="159" t="s">
        <v>0</v>
      </c>
      <c r="H8" s="87">
        <v>0</v>
      </c>
      <c r="I8" s="156">
        <v>0</v>
      </c>
      <c r="K8" s="87" t="s">
        <v>178</v>
      </c>
      <c r="N8" s="87" t="s">
        <v>178</v>
      </c>
    </row>
    <row r="9" spans="1:15" x14ac:dyDescent="0.2">
      <c r="B9" s="155" t="s">
        <v>6</v>
      </c>
      <c r="C9" s="94">
        <v>1</v>
      </c>
      <c r="D9" s="156">
        <v>0.05</v>
      </c>
      <c r="F9" s="157" t="s">
        <v>29</v>
      </c>
      <c r="G9" s="158"/>
      <c r="H9" s="158">
        <v>0</v>
      </c>
      <c r="I9" s="152">
        <v>0</v>
      </c>
      <c r="K9" s="87" t="s">
        <v>178</v>
      </c>
      <c r="N9" s="87" t="s">
        <v>178</v>
      </c>
    </row>
    <row r="10" spans="1:15" x14ac:dyDescent="0.2">
      <c r="B10" s="150" t="s">
        <v>4</v>
      </c>
      <c r="C10" s="151">
        <v>1</v>
      </c>
      <c r="D10" s="152">
        <v>0.05</v>
      </c>
      <c r="F10" s="159" t="s">
        <v>30</v>
      </c>
      <c r="H10" s="87">
        <v>0</v>
      </c>
      <c r="I10" s="156">
        <v>0</v>
      </c>
      <c r="K10" s="87" t="s">
        <v>178</v>
      </c>
      <c r="N10" s="87" t="s">
        <v>178</v>
      </c>
    </row>
    <row r="11" spans="1:15" x14ac:dyDescent="0.2">
      <c r="B11" s="155" t="s">
        <v>23</v>
      </c>
      <c r="C11" s="94">
        <v>0</v>
      </c>
      <c r="D11" s="156">
        <v>0</v>
      </c>
      <c r="F11" s="157" t="s">
        <v>31</v>
      </c>
      <c r="G11" s="158"/>
      <c r="H11" s="158">
        <v>0</v>
      </c>
      <c r="I11" s="152">
        <v>0</v>
      </c>
      <c r="K11" s="87" t="s">
        <v>178</v>
      </c>
      <c r="N11" s="87" t="s">
        <v>178</v>
      </c>
    </row>
    <row r="12" spans="1:15" x14ac:dyDescent="0.2">
      <c r="B12" s="150" t="s">
        <v>26</v>
      </c>
      <c r="C12" s="151">
        <v>0</v>
      </c>
      <c r="D12" s="152">
        <v>0</v>
      </c>
      <c r="F12" s="159" t="s">
        <v>32</v>
      </c>
      <c r="H12" s="87">
        <v>0</v>
      </c>
      <c r="I12" s="156">
        <v>0</v>
      </c>
      <c r="K12" s="87" t="s">
        <v>178</v>
      </c>
      <c r="N12" s="87" t="s">
        <v>178</v>
      </c>
    </row>
    <row r="13" spans="1:15" x14ac:dyDescent="0.2">
      <c r="B13" s="155" t="s">
        <v>24</v>
      </c>
      <c r="C13" s="94">
        <v>0</v>
      </c>
      <c r="D13" s="156">
        <v>0</v>
      </c>
      <c r="F13" s="157" t="s">
        <v>33</v>
      </c>
      <c r="G13" s="158"/>
      <c r="H13" s="158">
        <v>0</v>
      </c>
      <c r="I13" s="152">
        <v>0</v>
      </c>
      <c r="K13" s="87" t="s">
        <v>178</v>
      </c>
      <c r="N13" s="87" t="s">
        <v>178</v>
      </c>
    </row>
    <row r="14" spans="1:15" x14ac:dyDescent="0.2">
      <c r="B14" s="150" t="s">
        <v>27</v>
      </c>
      <c r="C14" s="151">
        <v>0</v>
      </c>
      <c r="D14" s="152">
        <v>0</v>
      </c>
      <c r="F14" s="155"/>
      <c r="K14" s="87" t="s">
        <v>178</v>
      </c>
      <c r="N14" s="87" t="s">
        <v>178</v>
      </c>
    </row>
    <row r="15" spans="1:15" x14ac:dyDescent="0.2">
      <c r="B15" s="155" t="s">
        <v>22</v>
      </c>
      <c r="C15" s="94">
        <v>2</v>
      </c>
      <c r="D15" s="156">
        <v>0.1</v>
      </c>
      <c r="K15" s="87" t="s">
        <v>178</v>
      </c>
    </row>
    <row r="16" spans="1:15" x14ac:dyDescent="0.2">
      <c r="B16" s="150" t="s">
        <v>25</v>
      </c>
      <c r="C16" s="151">
        <v>0</v>
      </c>
      <c r="D16" s="152">
        <v>0</v>
      </c>
      <c r="F16" s="155"/>
      <c r="K16" s="87" t="s">
        <v>178</v>
      </c>
    </row>
    <row r="17" spans="1:17" x14ac:dyDescent="0.2">
      <c r="B17" s="155" t="s">
        <v>7</v>
      </c>
      <c r="C17" s="94">
        <v>5</v>
      </c>
      <c r="D17" s="160">
        <v>0.25</v>
      </c>
      <c r="K17" s="87" t="s">
        <v>178</v>
      </c>
    </row>
    <row r="18" spans="1:17" ht="10.5" customHeight="1" x14ac:dyDescent="0.2">
      <c r="C18" s="94"/>
      <c r="K18" s="87" t="s">
        <v>178</v>
      </c>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3</v>
      </c>
      <c r="E24" s="178">
        <v>1</v>
      </c>
      <c r="F24" s="178">
        <v>6</v>
      </c>
      <c r="G24" s="179">
        <v>7</v>
      </c>
      <c r="H24" s="180">
        <v>1</v>
      </c>
      <c r="I24" s="177">
        <v>1</v>
      </c>
      <c r="J24" s="178">
        <v>1</v>
      </c>
      <c r="K24" s="178">
        <v>5</v>
      </c>
      <c r="L24" s="178">
        <v>13</v>
      </c>
      <c r="M24" s="179">
        <v>0</v>
      </c>
      <c r="N24" s="180">
        <v>0</v>
      </c>
      <c r="O24" s="141" t="s">
        <v>195</v>
      </c>
      <c r="P24" s="141">
        <v>20</v>
      </c>
      <c r="Q24" s="141">
        <v>20</v>
      </c>
    </row>
    <row r="25" spans="1:17" ht="18.75" customHeight="1" x14ac:dyDescent="0.2">
      <c r="A25" s="181"/>
      <c r="B25" s="231"/>
      <c r="C25" s="182">
        <v>0.16666666666666666</v>
      </c>
      <c r="D25" s="183">
        <v>0.25</v>
      </c>
      <c r="E25" s="183">
        <v>8.3333333333333329E-2</v>
      </c>
      <c r="F25" s="183">
        <v>0.5</v>
      </c>
      <c r="G25" s="183"/>
      <c r="H25" s="184"/>
      <c r="I25" s="182">
        <v>0.05</v>
      </c>
      <c r="J25" s="183">
        <v>0.05</v>
      </c>
      <c r="K25" s="183">
        <v>0.25</v>
      </c>
      <c r="L25" s="183">
        <v>0.65</v>
      </c>
      <c r="M25" s="183"/>
      <c r="N25" s="184"/>
      <c r="O25" s="141"/>
    </row>
    <row r="26" spans="1:17" ht="12.75" customHeight="1" x14ac:dyDescent="0.2">
      <c r="A26" s="185" t="s">
        <v>41</v>
      </c>
      <c r="B26" s="233" t="s">
        <v>51</v>
      </c>
      <c r="C26" s="186">
        <v>8</v>
      </c>
      <c r="D26" s="187">
        <v>1</v>
      </c>
      <c r="E26" s="187">
        <v>1</v>
      </c>
      <c r="F26" s="187">
        <v>4</v>
      </c>
      <c r="G26" s="188">
        <v>5</v>
      </c>
      <c r="H26" s="189">
        <v>1</v>
      </c>
      <c r="I26" s="186">
        <v>2</v>
      </c>
      <c r="J26" s="187">
        <v>0</v>
      </c>
      <c r="K26" s="187">
        <v>5</v>
      </c>
      <c r="L26" s="187">
        <v>13</v>
      </c>
      <c r="M26" s="188">
        <v>0</v>
      </c>
      <c r="N26" s="189">
        <v>0</v>
      </c>
      <c r="O26" s="141" t="s">
        <v>196</v>
      </c>
      <c r="P26" s="141">
        <v>20</v>
      </c>
      <c r="Q26" s="141">
        <v>20</v>
      </c>
    </row>
    <row r="27" spans="1:17" ht="18" customHeight="1" x14ac:dyDescent="0.2">
      <c r="A27" s="185"/>
      <c r="B27" s="233"/>
      <c r="C27" s="190">
        <v>0.5714285714285714</v>
      </c>
      <c r="D27" s="191">
        <v>7.1428571428571425E-2</v>
      </c>
      <c r="E27" s="191">
        <v>7.1428571428571425E-2</v>
      </c>
      <c r="F27" s="191">
        <v>0.2857142857142857</v>
      </c>
      <c r="G27" s="191"/>
      <c r="H27" s="192"/>
      <c r="I27" s="193">
        <v>0.1</v>
      </c>
      <c r="J27" s="194">
        <v>0</v>
      </c>
      <c r="K27" s="194">
        <v>0.25</v>
      </c>
      <c r="L27" s="194">
        <v>0.65</v>
      </c>
      <c r="M27" s="191"/>
      <c r="N27" s="192"/>
      <c r="O27" s="141"/>
    </row>
    <row r="28" spans="1:17" ht="12.75" customHeight="1" x14ac:dyDescent="0.2">
      <c r="A28" s="181" t="s">
        <v>42</v>
      </c>
      <c r="B28" s="231" t="s">
        <v>58</v>
      </c>
      <c r="C28" s="177">
        <v>4</v>
      </c>
      <c r="D28" s="178">
        <v>2</v>
      </c>
      <c r="E28" s="178">
        <v>3</v>
      </c>
      <c r="F28" s="178">
        <v>5</v>
      </c>
      <c r="G28" s="179">
        <v>5</v>
      </c>
      <c r="H28" s="180">
        <v>1</v>
      </c>
      <c r="I28" s="177">
        <v>1</v>
      </c>
      <c r="J28" s="178">
        <v>1</v>
      </c>
      <c r="K28" s="178">
        <v>7</v>
      </c>
      <c r="L28" s="178">
        <v>11</v>
      </c>
      <c r="M28" s="179">
        <v>0</v>
      </c>
      <c r="N28" s="180">
        <v>0</v>
      </c>
      <c r="O28" s="141" t="s">
        <v>197</v>
      </c>
      <c r="P28" s="141">
        <v>20</v>
      </c>
      <c r="Q28" s="141">
        <v>20</v>
      </c>
    </row>
    <row r="29" spans="1:17" ht="15.75" customHeight="1" x14ac:dyDescent="0.2">
      <c r="A29" s="181"/>
      <c r="B29" s="231"/>
      <c r="C29" s="195">
        <v>0.2857142857142857</v>
      </c>
      <c r="D29" s="196">
        <v>0.14285714285714285</v>
      </c>
      <c r="E29" s="196">
        <v>0.21428571428571427</v>
      </c>
      <c r="F29" s="196">
        <v>0.35714285714285715</v>
      </c>
      <c r="G29" s="196"/>
      <c r="H29" s="197"/>
      <c r="I29" s="182">
        <v>0.05</v>
      </c>
      <c r="J29" s="183">
        <v>0.05</v>
      </c>
      <c r="K29" s="183">
        <v>0.35</v>
      </c>
      <c r="L29" s="183">
        <v>0.55000000000000004</v>
      </c>
      <c r="M29" s="196"/>
      <c r="N29" s="197"/>
      <c r="O29" s="141"/>
    </row>
    <row r="30" spans="1:17" ht="13.5" customHeight="1" x14ac:dyDescent="0.2">
      <c r="A30" s="185" t="s">
        <v>43</v>
      </c>
      <c r="B30" s="233" t="s">
        <v>59</v>
      </c>
      <c r="C30" s="186">
        <v>6</v>
      </c>
      <c r="D30" s="187">
        <v>3</v>
      </c>
      <c r="E30" s="187">
        <v>1</v>
      </c>
      <c r="F30" s="187">
        <v>6</v>
      </c>
      <c r="G30" s="188">
        <v>3</v>
      </c>
      <c r="H30" s="189">
        <v>1</v>
      </c>
      <c r="I30" s="186">
        <v>0</v>
      </c>
      <c r="J30" s="187">
        <v>1</v>
      </c>
      <c r="K30" s="187">
        <v>3</v>
      </c>
      <c r="L30" s="187">
        <v>16</v>
      </c>
      <c r="M30" s="188">
        <v>0</v>
      </c>
      <c r="N30" s="189">
        <v>0</v>
      </c>
      <c r="O30" s="141" t="s">
        <v>198</v>
      </c>
      <c r="P30" s="141">
        <v>20</v>
      </c>
      <c r="Q30" s="141">
        <v>20</v>
      </c>
    </row>
    <row r="31" spans="1:17" ht="13.5" customHeight="1" x14ac:dyDescent="0.2">
      <c r="A31" s="185"/>
      <c r="B31" s="233"/>
      <c r="C31" s="190">
        <v>0.375</v>
      </c>
      <c r="D31" s="191">
        <v>0.1875</v>
      </c>
      <c r="E31" s="191">
        <v>6.25E-2</v>
      </c>
      <c r="F31" s="191">
        <v>0.375</v>
      </c>
      <c r="G31" s="191"/>
      <c r="H31" s="192"/>
      <c r="I31" s="193">
        <v>0</v>
      </c>
      <c r="J31" s="194">
        <v>0.05</v>
      </c>
      <c r="K31" s="194">
        <v>0.15</v>
      </c>
      <c r="L31" s="194">
        <v>0.8</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3</v>
      </c>
      <c r="E33" s="178">
        <v>4</v>
      </c>
      <c r="F33" s="178">
        <v>6</v>
      </c>
      <c r="G33" s="179">
        <v>3</v>
      </c>
      <c r="H33" s="180">
        <v>1</v>
      </c>
      <c r="I33" s="177">
        <v>0</v>
      </c>
      <c r="J33" s="178">
        <v>1</v>
      </c>
      <c r="K33" s="178">
        <v>5</v>
      </c>
      <c r="L33" s="178">
        <v>14</v>
      </c>
      <c r="M33" s="179">
        <v>0</v>
      </c>
      <c r="N33" s="180">
        <v>0</v>
      </c>
      <c r="O33" s="141" t="s">
        <v>199</v>
      </c>
      <c r="P33" s="141">
        <v>20</v>
      </c>
      <c r="Q33" s="141">
        <v>20</v>
      </c>
    </row>
    <row r="34" spans="1:17" ht="14.25" customHeight="1" x14ac:dyDescent="0.2">
      <c r="A34" s="181"/>
      <c r="B34" s="231"/>
      <c r="C34" s="195">
        <v>0.1875</v>
      </c>
      <c r="D34" s="196">
        <v>0.1875</v>
      </c>
      <c r="E34" s="196">
        <v>0.25</v>
      </c>
      <c r="F34" s="196">
        <v>0.375</v>
      </c>
      <c r="G34" s="196"/>
      <c r="H34" s="197"/>
      <c r="I34" s="182">
        <v>0</v>
      </c>
      <c r="J34" s="183">
        <v>0.05</v>
      </c>
      <c r="K34" s="183">
        <v>0.25</v>
      </c>
      <c r="L34" s="183">
        <v>0.7</v>
      </c>
      <c r="M34" s="196"/>
      <c r="N34" s="197"/>
      <c r="O34" s="141"/>
    </row>
    <row r="35" spans="1:17" ht="12.75" customHeight="1" x14ac:dyDescent="0.2">
      <c r="A35" s="185" t="s">
        <v>45</v>
      </c>
      <c r="B35" s="233" t="s">
        <v>52</v>
      </c>
      <c r="C35" s="186">
        <v>4</v>
      </c>
      <c r="D35" s="187">
        <v>2</v>
      </c>
      <c r="E35" s="187">
        <v>4</v>
      </c>
      <c r="F35" s="187">
        <v>5</v>
      </c>
      <c r="G35" s="188">
        <v>4</v>
      </c>
      <c r="H35" s="189">
        <v>1</v>
      </c>
      <c r="I35" s="186">
        <v>1</v>
      </c>
      <c r="J35" s="187">
        <v>1</v>
      </c>
      <c r="K35" s="187">
        <v>4</v>
      </c>
      <c r="L35" s="187">
        <v>14</v>
      </c>
      <c r="M35" s="188">
        <v>0</v>
      </c>
      <c r="N35" s="189">
        <v>0</v>
      </c>
      <c r="O35" s="141" t="s">
        <v>200</v>
      </c>
      <c r="P35" s="141">
        <v>20</v>
      </c>
      <c r="Q35" s="141">
        <v>20</v>
      </c>
    </row>
    <row r="36" spans="1:17" ht="15.75" customHeight="1" x14ac:dyDescent="0.2">
      <c r="A36" s="185"/>
      <c r="B36" s="233"/>
      <c r="C36" s="190">
        <v>0.26666666666666666</v>
      </c>
      <c r="D36" s="191">
        <v>0.13333333333333333</v>
      </c>
      <c r="E36" s="191">
        <v>0.26666666666666666</v>
      </c>
      <c r="F36" s="191">
        <v>0.33333333333333331</v>
      </c>
      <c r="G36" s="191"/>
      <c r="H36" s="192"/>
      <c r="I36" s="193">
        <v>0.05</v>
      </c>
      <c r="J36" s="194">
        <v>0.05</v>
      </c>
      <c r="K36" s="194">
        <v>0.2</v>
      </c>
      <c r="L36" s="194">
        <v>0.7</v>
      </c>
      <c r="M36" s="191"/>
      <c r="N36" s="192"/>
      <c r="O36" s="141"/>
    </row>
    <row r="37" spans="1:17" ht="12.75" customHeight="1" x14ac:dyDescent="0.2">
      <c r="A37" s="181" t="s">
        <v>46</v>
      </c>
      <c r="B37" s="231" t="s">
        <v>53</v>
      </c>
      <c r="C37" s="177">
        <v>7</v>
      </c>
      <c r="D37" s="178">
        <v>3</v>
      </c>
      <c r="E37" s="178">
        <v>2</v>
      </c>
      <c r="F37" s="178">
        <v>2</v>
      </c>
      <c r="G37" s="179">
        <v>5</v>
      </c>
      <c r="H37" s="180">
        <v>1</v>
      </c>
      <c r="I37" s="177">
        <v>1</v>
      </c>
      <c r="J37" s="178">
        <v>0</v>
      </c>
      <c r="K37" s="178">
        <v>5</v>
      </c>
      <c r="L37" s="178">
        <v>14</v>
      </c>
      <c r="M37" s="179">
        <v>0</v>
      </c>
      <c r="N37" s="180">
        <v>0</v>
      </c>
      <c r="O37" s="141" t="s">
        <v>201</v>
      </c>
      <c r="P37" s="141">
        <v>20</v>
      </c>
      <c r="Q37" s="141">
        <v>20</v>
      </c>
    </row>
    <row r="38" spans="1:17" ht="14.25" customHeight="1" x14ac:dyDescent="0.2">
      <c r="A38" s="181"/>
      <c r="B38" s="231"/>
      <c r="C38" s="195">
        <v>0.5</v>
      </c>
      <c r="D38" s="196">
        <v>0.21428571428571427</v>
      </c>
      <c r="E38" s="196">
        <v>0.14285714285714285</v>
      </c>
      <c r="F38" s="196">
        <v>0.14285714285714285</v>
      </c>
      <c r="G38" s="196"/>
      <c r="H38" s="197"/>
      <c r="I38" s="182">
        <v>0.05</v>
      </c>
      <c r="J38" s="183">
        <v>0</v>
      </c>
      <c r="K38" s="183">
        <v>0.25</v>
      </c>
      <c r="L38" s="183">
        <v>0.7</v>
      </c>
      <c r="M38" s="196"/>
      <c r="N38" s="197"/>
      <c r="O38" s="141"/>
    </row>
    <row r="39" spans="1:17" ht="12.75" customHeight="1" x14ac:dyDescent="0.2">
      <c r="A39" s="185" t="s">
        <v>47</v>
      </c>
      <c r="B39" s="233" t="s">
        <v>61</v>
      </c>
      <c r="C39" s="186">
        <v>4</v>
      </c>
      <c r="D39" s="187">
        <v>3</v>
      </c>
      <c r="E39" s="187">
        <v>2</v>
      </c>
      <c r="F39" s="187">
        <v>5</v>
      </c>
      <c r="G39" s="188">
        <v>5</v>
      </c>
      <c r="H39" s="189">
        <v>1</v>
      </c>
      <c r="I39" s="186">
        <v>0</v>
      </c>
      <c r="J39" s="187">
        <v>1</v>
      </c>
      <c r="K39" s="187">
        <v>4</v>
      </c>
      <c r="L39" s="187">
        <v>15</v>
      </c>
      <c r="M39" s="188">
        <v>0</v>
      </c>
      <c r="N39" s="189">
        <v>0</v>
      </c>
      <c r="O39" s="141" t="s">
        <v>202</v>
      </c>
      <c r="P39" s="141">
        <v>20</v>
      </c>
      <c r="Q39" s="141">
        <v>20</v>
      </c>
    </row>
    <row r="40" spans="1:17" ht="15" customHeight="1" x14ac:dyDescent="0.2">
      <c r="A40" s="185"/>
      <c r="B40" s="233"/>
      <c r="C40" s="190">
        <v>0.2857142857142857</v>
      </c>
      <c r="D40" s="191">
        <v>0.21428571428571427</v>
      </c>
      <c r="E40" s="191">
        <v>0.14285714285714285</v>
      </c>
      <c r="F40" s="191">
        <v>0.35714285714285715</v>
      </c>
      <c r="G40" s="191"/>
      <c r="H40" s="192"/>
      <c r="I40" s="193">
        <v>0</v>
      </c>
      <c r="J40" s="194">
        <v>0.05</v>
      </c>
      <c r="K40" s="194">
        <v>0.2</v>
      </c>
      <c r="L40" s="194">
        <v>0.75</v>
      </c>
      <c r="M40" s="191"/>
      <c r="N40" s="192"/>
      <c r="O40" s="141"/>
    </row>
    <row r="41" spans="1:17" ht="12.75" customHeight="1" x14ac:dyDescent="0.2">
      <c r="A41" s="181" t="s">
        <v>48</v>
      </c>
      <c r="B41" s="231" t="s">
        <v>62</v>
      </c>
      <c r="C41" s="177">
        <v>7</v>
      </c>
      <c r="D41" s="178">
        <v>4</v>
      </c>
      <c r="E41" s="178">
        <v>0</v>
      </c>
      <c r="F41" s="178">
        <v>3</v>
      </c>
      <c r="G41" s="179">
        <v>5</v>
      </c>
      <c r="H41" s="180">
        <v>1</v>
      </c>
      <c r="I41" s="177">
        <v>3</v>
      </c>
      <c r="J41" s="178">
        <v>0</v>
      </c>
      <c r="K41" s="178">
        <v>3</v>
      </c>
      <c r="L41" s="178">
        <v>14</v>
      </c>
      <c r="M41" s="179">
        <v>0</v>
      </c>
      <c r="N41" s="180">
        <v>0</v>
      </c>
      <c r="O41" s="141" t="s">
        <v>203</v>
      </c>
      <c r="P41" s="141">
        <v>20</v>
      </c>
      <c r="Q41" s="141">
        <v>20</v>
      </c>
    </row>
    <row r="42" spans="1:17" x14ac:dyDescent="0.2">
      <c r="A42" s="201"/>
      <c r="B42" s="235"/>
      <c r="C42" s="202">
        <v>0.5</v>
      </c>
      <c r="D42" s="203">
        <v>0.2857142857142857</v>
      </c>
      <c r="E42" s="203">
        <v>0</v>
      </c>
      <c r="F42" s="203">
        <v>0.21428571428571427</v>
      </c>
      <c r="G42" s="203"/>
      <c r="H42" s="204"/>
      <c r="I42" s="205">
        <v>0.15</v>
      </c>
      <c r="J42" s="206">
        <v>0</v>
      </c>
      <c r="K42" s="206">
        <v>0.15</v>
      </c>
      <c r="L42" s="206">
        <v>0.7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18</v>
      </c>
      <c r="H48" s="188">
        <v>0</v>
      </c>
      <c r="P48" s="141">
        <v>20</v>
      </c>
    </row>
    <row r="49" spans="1:16" x14ac:dyDescent="0.2">
      <c r="A49" s="92"/>
      <c r="C49" s="191">
        <v>0</v>
      </c>
      <c r="D49" s="191">
        <v>0</v>
      </c>
      <c r="E49" s="191">
        <v>0</v>
      </c>
      <c r="F49" s="191">
        <v>0.1</v>
      </c>
      <c r="G49" s="191">
        <v>0.9</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3</v>
      </c>
      <c r="G54" s="210">
        <v>17</v>
      </c>
      <c r="H54" s="188">
        <v>0</v>
      </c>
      <c r="P54" s="141">
        <v>20</v>
      </c>
    </row>
    <row r="55" spans="1:16" x14ac:dyDescent="0.2">
      <c r="A55" s="92"/>
      <c r="C55" s="191">
        <v>0</v>
      </c>
      <c r="D55" s="191">
        <v>0</v>
      </c>
      <c r="E55" s="191">
        <v>0</v>
      </c>
      <c r="F55" s="191">
        <v>0.15</v>
      </c>
      <c r="G55" s="191">
        <v>0.85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19</v>
      </c>
      <c r="F60" s="210">
        <v>0</v>
      </c>
      <c r="G60" s="210"/>
      <c r="H60" s="188">
        <v>0</v>
      </c>
      <c r="P60" s="141">
        <v>20</v>
      </c>
    </row>
    <row r="61" spans="1:16" x14ac:dyDescent="0.2">
      <c r="A61" s="92"/>
      <c r="C61" s="191">
        <v>0</v>
      </c>
      <c r="D61" s="191">
        <v>0.05</v>
      </c>
      <c r="E61" s="191">
        <v>0.95</v>
      </c>
      <c r="F61" s="191"/>
      <c r="G61" s="191"/>
      <c r="H61" s="191"/>
    </row>
    <row r="62" spans="1:16" x14ac:dyDescent="0.2">
      <c r="A62" s="93" t="s">
        <v>204</v>
      </c>
    </row>
    <row r="63" spans="1:16" ht="6.75" customHeight="1" x14ac:dyDescent="0.2">
      <c r="A63" s="93"/>
    </row>
    <row r="64" spans="1:16" ht="23.1" customHeight="1" x14ac:dyDescent="0.2">
      <c r="B64" s="234" t="s">
        <v>239</v>
      </c>
      <c r="C64" s="234"/>
      <c r="D64" s="234"/>
      <c r="E64" s="234"/>
      <c r="F64" s="234"/>
      <c r="G64" s="234"/>
      <c r="H64" s="234"/>
      <c r="I64" s="234"/>
      <c r="J64" s="234"/>
      <c r="K64" s="234"/>
      <c r="L64" s="234"/>
    </row>
    <row r="65" spans="2:12" ht="23.1" customHeight="1" x14ac:dyDescent="0.2">
      <c r="B65" s="234" t="s">
        <v>240</v>
      </c>
      <c r="C65" s="234"/>
      <c r="D65" s="234"/>
      <c r="E65" s="234"/>
      <c r="F65" s="234"/>
      <c r="G65" s="234"/>
      <c r="H65" s="234"/>
      <c r="I65" s="234"/>
      <c r="J65" s="234"/>
      <c r="K65" s="234"/>
      <c r="L65" s="234"/>
    </row>
    <row r="66" spans="2:12" ht="23.1" customHeight="1" x14ac:dyDescent="0.2">
      <c r="B66" s="234" t="s">
        <v>241</v>
      </c>
      <c r="C66" s="234"/>
      <c r="D66" s="234"/>
      <c r="E66" s="234"/>
      <c r="F66" s="234"/>
      <c r="G66" s="234"/>
      <c r="H66" s="234"/>
      <c r="I66" s="234"/>
      <c r="J66" s="234"/>
      <c r="K66" s="234"/>
      <c r="L66" s="234"/>
    </row>
    <row r="67" spans="2:12" ht="36" customHeight="1" x14ac:dyDescent="0.2">
      <c r="B67" s="234" t="s">
        <v>242</v>
      </c>
      <c r="C67" s="234"/>
      <c r="D67" s="234"/>
      <c r="E67" s="234"/>
      <c r="F67" s="234"/>
      <c r="G67" s="234"/>
      <c r="H67" s="234"/>
      <c r="I67" s="234"/>
      <c r="J67" s="234"/>
      <c r="K67" s="234"/>
      <c r="L67" s="23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B120-B2CC-4C6E-A4CC-EACEE76ACE15}">
  <sheetPr codeName="Sheet62"/>
  <dimension ref="A1:Q137"/>
  <sheetViews>
    <sheetView showGridLines="0" showZeros="0" workbookViewId="0">
      <selection activeCell="K17" sqref="K17"/>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213" t="s">
        <v>182</v>
      </c>
      <c r="C3" s="144"/>
      <c r="D3" s="145"/>
      <c r="E3" s="146">
        <v>44411</v>
      </c>
      <c r="F3" s="145"/>
      <c r="G3" s="147"/>
      <c r="H3" s="147"/>
      <c r="I3" s="146" t="s">
        <v>162</v>
      </c>
      <c r="J3" s="147"/>
      <c r="K3" s="147"/>
      <c r="L3" s="147"/>
      <c r="M3" s="148">
        <v>10</v>
      </c>
      <c r="N3" s="149"/>
      <c r="O3" s="141"/>
    </row>
    <row r="4" spans="1:15" ht="9.75" customHeight="1" x14ac:dyDescent="0.2"/>
    <row r="5" spans="1:15" ht="17.25" customHeight="1" x14ac:dyDescent="0.2">
      <c r="A5" s="92" t="s">
        <v>13</v>
      </c>
      <c r="B5" s="93" t="s">
        <v>12</v>
      </c>
    </row>
    <row r="6" spans="1:15" x14ac:dyDescent="0.2">
      <c r="B6" s="150" t="s">
        <v>2</v>
      </c>
      <c r="C6" s="151">
        <v>3</v>
      </c>
      <c r="D6" s="152">
        <v>0.3</v>
      </c>
      <c r="F6" s="153" t="s">
        <v>49</v>
      </c>
      <c r="J6" s="154" t="s">
        <v>193</v>
      </c>
    </row>
    <row r="7" spans="1:15" x14ac:dyDescent="0.2">
      <c r="B7" s="155" t="s">
        <v>3</v>
      </c>
      <c r="C7" s="94">
        <v>6</v>
      </c>
      <c r="D7" s="156">
        <v>0.6</v>
      </c>
      <c r="F7" s="157" t="s">
        <v>28</v>
      </c>
      <c r="G7" s="158"/>
      <c r="H7" s="158">
        <v>0</v>
      </c>
      <c r="I7" s="152">
        <v>0</v>
      </c>
    </row>
    <row r="8" spans="1:15" x14ac:dyDescent="0.2">
      <c r="B8" s="150" t="s">
        <v>5</v>
      </c>
      <c r="C8" s="151">
        <v>2</v>
      </c>
      <c r="D8" s="152">
        <v>0.2</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2</v>
      </c>
      <c r="E24" s="178">
        <v>1</v>
      </c>
      <c r="F24" s="178">
        <v>6</v>
      </c>
      <c r="G24" s="179">
        <v>1</v>
      </c>
      <c r="H24" s="180">
        <v>0</v>
      </c>
      <c r="I24" s="177">
        <v>0</v>
      </c>
      <c r="J24" s="178">
        <v>0</v>
      </c>
      <c r="K24" s="178">
        <v>1</v>
      </c>
      <c r="L24" s="178">
        <v>8</v>
      </c>
      <c r="M24" s="179">
        <v>1</v>
      </c>
      <c r="N24" s="180">
        <v>0</v>
      </c>
      <c r="O24" s="141" t="s">
        <v>195</v>
      </c>
      <c r="P24" s="141">
        <v>10</v>
      </c>
      <c r="Q24" s="141">
        <v>10</v>
      </c>
    </row>
    <row r="25" spans="1:17" ht="18.75" customHeight="1" x14ac:dyDescent="0.2">
      <c r="A25" s="181"/>
      <c r="B25" s="231"/>
      <c r="C25" s="182">
        <v>0</v>
      </c>
      <c r="D25" s="183">
        <v>0.22222222222222221</v>
      </c>
      <c r="E25" s="183">
        <v>0.1111111111111111</v>
      </c>
      <c r="F25" s="183">
        <v>0.66666666666666663</v>
      </c>
      <c r="G25" s="183"/>
      <c r="H25" s="184"/>
      <c r="I25" s="182">
        <v>0</v>
      </c>
      <c r="J25" s="183">
        <v>0</v>
      </c>
      <c r="K25" s="183">
        <v>0.1111111111111111</v>
      </c>
      <c r="L25" s="183">
        <v>0.88888888888888884</v>
      </c>
      <c r="M25" s="183"/>
      <c r="N25" s="184"/>
      <c r="O25" s="141"/>
    </row>
    <row r="26" spans="1:17" ht="12.75" customHeight="1" x14ac:dyDescent="0.2">
      <c r="A26" s="185" t="s">
        <v>41</v>
      </c>
      <c r="B26" s="233" t="s">
        <v>51</v>
      </c>
      <c r="C26" s="186">
        <v>1</v>
      </c>
      <c r="D26" s="187">
        <v>2</v>
      </c>
      <c r="E26" s="187">
        <v>3</v>
      </c>
      <c r="F26" s="187">
        <v>4</v>
      </c>
      <c r="G26" s="188">
        <v>0</v>
      </c>
      <c r="H26" s="189">
        <v>0</v>
      </c>
      <c r="I26" s="186">
        <v>0</v>
      </c>
      <c r="J26" s="187">
        <v>1</v>
      </c>
      <c r="K26" s="187">
        <v>1</v>
      </c>
      <c r="L26" s="187">
        <v>7</v>
      </c>
      <c r="M26" s="188">
        <v>0</v>
      </c>
      <c r="N26" s="189">
        <v>1</v>
      </c>
      <c r="O26" s="141" t="s">
        <v>196</v>
      </c>
      <c r="P26" s="141">
        <v>10</v>
      </c>
      <c r="Q26" s="141">
        <v>10</v>
      </c>
    </row>
    <row r="27" spans="1:17" ht="18" customHeight="1" x14ac:dyDescent="0.2">
      <c r="A27" s="185"/>
      <c r="B27" s="233"/>
      <c r="C27" s="190">
        <v>0.1</v>
      </c>
      <c r="D27" s="191">
        <v>0.2</v>
      </c>
      <c r="E27" s="191">
        <v>0.3</v>
      </c>
      <c r="F27" s="191">
        <v>0.4</v>
      </c>
      <c r="G27" s="191"/>
      <c r="H27" s="192"/>
      <c r="I27" s="193">
        <v>0</v>
      </c>
      <c r="J27" s="194">
        <v>0.1111111111111111</v>
      </c>
      <c r="K27" s="194">
        <v>0.1111111111111111</v>
      </c>
      <c r="L27" s="194">
        <v>0.77777777777777779</v>
      </c>
      <c r="M27" s="191"/>
      <c r="N27" s="192"/>
      <c r="O27" s="141"/>
    </row>
    <row r="28" spans="1:17" ht="12.75" customHeight="1" x14ac:dyDescent="0.2">
      <c r="A28" s="181" t="s">
        <v>42</v>
      </c>
      <c r="B28" s="231" t="s">
        <v>58</v>
      </c>
      <c r="C28" s="177">
        <v>0</v>
      </c>
      <c r="D28" s="178">
        <v>0</v>
      </c>
      <c r="E28" s="178">
        <v>3</v>
      </c>
      <c r="F28" s="178">
        <v>6</v>
      </c>
      <c r="G28" s="179">
        <v>1</v>
      </c>
      <c r="H28" s="180">
        <v>0</v>
      </c>
      <c r="I28" s="177">
        <v>0</v>
      </c>
      <c r="J28" s="178">
        <v>0</v>
      </c>
      <c r="K28" s="178">
        <v>0</v>
      </c>
      <c r="L28" s="178">
        <v>7</v>
      </c>
      <c r="M28" s="179">
        <v>1</v>
      </c>
      <c r="N28" s="180">
        <v>2</v>
      </c>
      <c r="O28" s="141" t="s">
        <v>197</v>
      </c>
      <c r="P28" s="141">
        <v>10</v>
      </c>
      <c r="Q28" s="141">
        <v>10</v>
      </c>
    </row>
    <row r="29" spans="1:17" ht="15.75" customHeight="1" x14ac:dyDescent="0.2">
      <c r="A29" s="181"/>
      <c r="B29" s="231"/>
      <c r="C29" s="195">
        <v>0</v>
      </c>
      <c r="D29" s="196">
        <v>0</v>
      </c>
      <c r="E29" s="196">
        <v>0.33333333333333331</v>
      </c>
      <c r="F29" s="196">
        <v>0.66666666666666663</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8</v>
      </c>
      <c r="F30" s="187">
        <v>1</v>
      </c>
      <c r="G30" s="188">
        <v>0</v>
      </c>
      <c r="H30" s="189">
        <v>0</v>
      </c>
      <c r="I30" s="186">
        <v>0</v>
      </c>
      <c r="J30" s="187">
        <v>0</v>
      </c>
      <c r="K30" s="187">
        <v>1</v>
      </c>
      <c r="L30" s="187">
        <v>8</v>
      </c>
      <c r="M30" s="188">
        <v>0</v>
      </c>
      <c r="N30" s="189">
        <v>1</v>
      </c>
      <c r="O30" s="141" t="s">
        <v>198</v>
      </c>
      <c r="P30" s="141">
        <v>10</v>
      </c>
      <c r="Q30" s="141">
        <v>10</v>
      </c>
    </row>
    <row r="31" spans="1:17" ht="13.5" customHeight="1" x14ac:dyDescent="0.2">
      <c r="A31" s="185"/>
      <c r="B31" s="233"/>
      <c r="C31" s="190">
        <v>0</v>
      </c>
      <c r="D31" s="191">
        <v>0.1</v>
      </c>
      <c r="E31" s="191">
        <v>0.8</v>
      </c>
      <c r="F31" s="191">
        <v>0.1</v>
      </c>
      <c r="G31" s="191"/>
      <c r="H31" s="192"/>
      <c r="I31" s="193">
        <v>0</v>
      </c>
      <c r="J31" s="194">
        <v>0</v>
      </c>
      <c r="K31" s="194">
        <v>0.1111111111111111</v>
      </c>
      <c r="L31" s="194">
        <v>0.88888888888888884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4</v>
      </c>
      <c r="F33" s="178">
        <v>4</v>
      </c>
      <c r="G33" s="179">
        <v>0</v>
      </c>
      <c r="H33" s="180">
        <v>0</v>
      </c>
      <c r="I33" s="177">
        <v>0</v>
      </c>
      <c r="J33" s="178">
        <v>0</v>
      </c>
      <c r="K33" s="178">
        <v>3</v>
      </c>
      <c r="L33" s="178">
        <v>6</v>
      </c>
      <c r="M33" s="179">
        <v>0</v>
      </c>
      <c r="N33" s="180">
        <v>1</v>
      </c>
      <c r="O33" s="141" t="s">
        <v>199</v>
      </c>
      <c r="P33" s="141">
        <v>10</v>
      </c>
      <c r="Q33" s="141">
        <v>10</v>
      </c>
    </row>
    <row r="34" spans="1:17" ht="14.25" customHeight="1" x14ac:dyDescent="0.2">
      <c r="A34" s="181"/>
      <c r="B34" s="231"/>
      <c r="C34" s="195">
        <v>0.1</v>
      </c>
      <c r="D34" s="196">
        <v>0.1</v>
      </c>
      <c r="E34" s="196">
        <v>0.4</v>
      </c>
      <c r="F34" s="196">
        <v>0.4</v>
      </c>
      <c r="G34" s="196"/>
      <c r="H34" s="197"/>
      <c r="I34" s="182">
        <v>0</v>
      </c>
      <c r="J34" s="183">
        <v>0</v>
      </c>
      <c r="K34" s="183">
        <v>0.33333333333333331</v>
      </c>
      <c r="L34" s="183">
        <v>0.66666666666666663</v>
      </c>
      <c r="M34" s="196"/>
      <c r="N34" s="197"/>
      <c r="O34" s="141"/>
    </row>
    <row r="35" spans="1:17" ht="12.75" customHeight="1" x14ac:dyDescent="0.2">
      <c r="A35" s="185" t="s">
        <v>45</v>
      </c>
      <c r="B35" s="233" t="s">
        <v>52</v>
      </c>
      <c r="C35" s="186">
        <v>0</v>
      </c>
      <c r="D35" s="187">
        <v>2</v>
      </c>
      <c r="E35" s="187">
        <v>3</v>
      </c>
      <c r="F35" s="187">
        <v>4</v>
      </c>
      <c r="G35" s="188">
        <v>0</v>
      </c>
      <c r="H35" s="189">
        <v>1</v>
      </c>
      <c r="I35" s="186">
        <v>0</v>
      </c>
      <c r="J35" s="187">
        <v>1</v>
      </c>
      <c r="K35" s="187">
        <v>0</v>
      </c>
      <c r="L35" s="187">
        <v>9</v>
      </c>
      <c r="M35" s="188">
        <v>0</v>
      </c>
      <c r="N35" s="189">
        <v>0</v>
      </c>
      <c r="O35" s="141" t="s">
        <v>200</v>
      </c>
      <c r="P35" s="141">
        <v>10</v>
      </c>
      <c r="Q35" s="141">
        <v>10</v>
      </c>
    </row>
    <row r="36" spans="1:17" ht="15.75" customHeight="1" x14ac:dyDescent="0.2">
      <c r="A36" s="185"/>
      <c r="B36" s="233"/>
      <c r="C36" s="190">
        <v>0</v>
      </c>
      <c r="D36" s="191">
        <v>0.22222222222222221</v>
      </c>
      <c r="E36" s="191">
        <v>0.33333333333333331</v>
      </c>
      <c r="F36" s="191">
        <v>0.44444444444444442</v>
      </c>
      <c r="G36" s="191"/>
      <c r="H36" s="192"/>
      <c r="I36" s="193">
        <v>0</v>
      </c>
      <c r="J36" s="194">
        <v>0.1</v>
      </c>
      <c r="K36" s="194">
        <v>0</v>
      </c>
      <c r="L36" s="194">
        <v>0.9</v>
      </c>
      <c r="M36" s="191"/>
      <c r="N36" s="192"/>
      <c r="O36" s="141"/>
    </row>
    <row r="37" spans="1:17" ht="12.75" customHeight="1" x14ac:dyDescent="0.2">
      <c r="A37" s="181" t="s">
        <v>46</v>
      </c>
      <c r="B37" s="231" t="s">
        <v>53</v>
      </c>
      <c r="C37" s="177">
        <v>0</v>
      </c>
      <c r="D37" s="178">
        <v>2</v>
      </c>
      <c r="E37" s="178">
        <v>6</v>
      </c>
      <c r="F37" s="178">
        <v>1</v>
      </c>
      <c r="G37" s="179">
        <v>1</v>
      </c>
      <c r="H37" s="180">
        <v>0</v>
      </c>
      <c r="I37" s="177">
        <v>0</v>
      </c>
      <c r="J37" s="178">
        <v>0</v>
      </c>
      <c r="K37" s="178">
        <v>3</v>
      </c>
      <c r="L37" s="178">
        <v>4</v>
      </c>
      <c r="M37" s="179">
        <v>1</v>
      </c>
      <c r="N37" s="180">
        <v>2</v>
      </c>
      <c r="O37" s="141" t="s">
        <v>201</v>
      </c>
      <c r="P37" s="141">
        <v>10</v>
      </c>
      <c r="Q37" s="141">
        <v>10</v>
      </c>
    </row>
    <row r="38" spans="1:17" ht="14.25" customHeight="1" x14ac:dyDescent="0.2">
      <c r="A38" s="181"/>
      <c r="B38" s="231"/>
      <c r="C38" s="195">
        <v>0</v>
      </c>
      <c r="D38" s="196">
        <v>0.22222222222222221</v>
      </c>
      <c r="E38" s="196">
        <v>0.66666666666666663</v>
      </c>
      <c r="F38" s="196">
        <v>0.1111111111111111</v>
      </c>
      <c r="G38" s="196"/>
      <c r="H38" s="197"/>
      <c r="I38" s="182">
        <v>0</v>
      </c>
      <c r="J38" s="183">
        <v>0</v>
      </c>
      <c r="K38" s="183">
        <v>0.42857142857142855</v>
      </c>
      <c r="L38" s="183">
        <v>0.5714285714285714</v>
      </c>
      <c r="M38" s="196"/>
      <c r="N38" s="197"/>
      <c r="O38" s="141"/>
    </row>
    <row r="39" spans="1:17" ht="12.75" customHeight="1" x14ac:dyDescent="0.2">
      <c r="A39" s="185" t="s">
        <v>47</v>
      </c>
      <c r="B39" s="233" t="s">
        <v>61</v>
      </c>
      <c r="C39" s="186">
        <v>2</v>
      </c>
      <c r="D39" s="187">
        <v>1</v>
      </c>
      <c r="E39" s="187">
        <v>2</v>
      </c>
      <c r="F39" s="187">
        <v>2</v>
      </c>
      <c r="G39" s="188">
        <v>1</v>
      </c>
      <c r="H39" s="189">
        <v>2</v>
      </c>
      <c r="I39" s="186">
        <v>1</v>
      </c>
      <c r="J39" s="187">
        <v>0</v>
      </c>
      <c r="K39" s="187">
        <v>3</v>
      </c>
      <c r="L39" s="187">
        <v>5</v>
      </c>
      <c r="M39" s="188">
        <v>1</v>
      </c>
      <c r="N39" s="189">
        <v>0</v>
      </c>
      <c r="O39" s="141" t="s">
        <v>202</v>
      </c>
      <c r="P39" s="141">
        <v>10</v>
      </c>
      <c r="Q39" s="141">
        <v>10</v>
      </c>
    </row>
    <row r="40" spans="1:17" ht="15" customHeight="1" x14ac:dyDescent="0.2">
      <c r="A40" s="185"/>
      <c r="B40" s="233"/>
      <c r="C40" s="190">
        <v>0.2857142857142857</v>
      </c>
      <c r="D40" s="191">
        <v>0.14285714285714285</v>
      </c>
      <c r="E40" s="191">
        <v>0.2857142857142857</v>
      </c>
      <c r="F40" s="191">
        <v>0.2857142857142857</v>
      </c>
      <c r="G40" s="191"/>
      <c r="H40" s="192"/>
      <c r="I40" s="193">
        <v>0.1111111111111111</v>
      </c>
      <c r="J40" s="194">
        <v>0</v>
      </c>
      <c r="K40" s="194">
        <v>0.33333333333333331</v>
      </c>
      <c r="L40" s="194">
        <v>0.55555555555555558</v>
      </c>
      <c r="M40" s="191"/>
      <c r="N40" s="192"/>
      <c r="O40" s="141"/>
    </row>
    <row r="41" spans="1:17" ht="12.75" customHeight="1" x14ac:dyDescent="0.2">
      <c r="A41" s="181" t="s">
        <v>48</v>
      </c>
      <c r="B41" s="231" t="s">
        <v>62</v>
      </c>
      <c r="C41" s="177">
        <v>1</v>
      </c>
      <c r="D41" s="178">
        <v>3</v>
      </c>
      <c r="E41" s="178">
        <v>5</v>
      </c>
      <c r="F41" s="178">
        <v>1</v>
      </c>
      <c r="G41" s="179">
        <v>0</v>
      </c>
      <c r="H41" s="180">
        <v>0</v>
      </c>
      <c r="I41" s="177">
        <v>0</v>
      </c>
      <c r="J41" s="178">
        <v>1</v>
      </c>
      <c r="K41" s="178">
        <v>2</v>
      </c>
      <c r="L41" s="178">
        <v>6</v>
      </c>
      <c r="M41" s="179">
        <v>0</v>
      </c>
      <c r="N41" s="180">
        <v>1</v>
      </c>
      <c r="O41" s="141" t="s">
        <v>203</v>
      </c>
      <c r="P41" s="141">
        <v>10</v>
      </c>
      <c r="Q41" s="141">
        <v>10</v>
      </c>
    </row>
    <row r="42" spans="1:17" x14ac:dyDescent="0.2">
      <c r="A42" s="201"/>
      <c r="B42" s="235"/>
      <c r="C42" s="202">
        <v>0.1</v>
      </c>
      <c r="D42" s="203">
        <v>0.3</v>
      </c>
      <c r="E42" s="203">
        <v>0.5</v>
      </c>
      <c r="F42" s="203">
        <v>0.1</v>
      </c>
      <c r="G42" s="203"/>
      <c r="H42" s="204"/>
      <c r="I42" s="205">
        <v>0</v>
      </c>
      <c r="J42" s="206">
        <v>0.1111111111111111</v>
      </c>
      <c r="K42" s="206">
        <v>0.22222222222222221</v>
      </c>
      <c r="L42" s="206">
        <v>0.66666666666666663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1</v>
      </c>
      <c r="E48" s="210">
        <v>2</v>
      </c>
      <c r="F48" s="210">
        <v>3</v>
      </c>
      <c r="G48" s="210">
        <v>4</v>
      </c>
      <c r="H48" s="188">
        <v>0</v>
      </c>
      <c r="P48" s="141">
        <v>10</v>
      </c>
    </row>
    <row r="49" spans="1:16" x14ac:dyDescent="0.2">
      <c r="A49" s="92"/>
      <c r="C49" s="191">
        <v>0</v>
      </c>
      <c r="D49" s="191">
        <v>0.1</v>
      </c>
      <c r="E49" s="191">
        <v>0.2</v>
      </c>
      <c r="F49" s="191">
        <v>0.3</v>
      </c>
      <c r="G49" s="191">
        <v>0.4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1</v>
      </c>
      <c r="F54" s="210">
        <v>4</v>
      </c>
      <c r="G54" s="210">
        <v>4</v>
      </c>
      <c r="H54" s="188">
        <v>0</v>
      </c>
      <c r="P54" s="141">
        <v>10</v>
      </c>
    </row>
    <row r="55" spans="1:16" x14ac:dyDescent="0.2">
      <c r="A55" s="92"/>
      <c r="C55" s="191">
        <v>0</v>
      </c>
      <c r="D55" s="191">
        <v>0.1</v>
      </c>
      <c r="E55" s="191">
        <v>0.1</v>
      </c>
      <c r="F55" s="191">
        <v>0.4</v>
      </c>
      <c r="G55" s="191">
        <v>0.4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0</v>
      </c>
      <c r="P60" s="141">
        <v>10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272</v>
      </c>
      <c r="C64" s="234"/>
      <c r="D64" s="234"/>
      <c r="E64" s="234"/>
      <c r="F64" s="234"/>
      <c r="G64" s="234"/>
      <c r="H64" s="234"/>
      <c r="I64" s="234"/>
      <c r="J64" s="234"/>
      <c r="K64" s="234"/>
      <c r="L64" s="234"/>
    </row>
    <row r="65" spans="2:12" ht="23.1" customHeight="1" x14ac:dyDescent="0.2">
      <c r="B65" s="234" t="s">
        <v>273</v>
      </c>
      <c r="C65" s="234"/>
      <c r="D65" s="234"/>
      <c r="E65" s="234"/>
      <c r="F65" s="234"/>
      <c r="G65" s="234"/>
      <c r="H65" s="234"/>
      <c r="I65" s="234"/>
      <c r="J65" s="234"/>
      <c r="K65" s="234"/>
      <c r="L65" s="234"/>
    </row>
    <row r="66" spans="2:12" ht="23.1" customHeight="1" x14ac:dyDescent="0.2">
      <c r="B66" s="234" t="s">
        <v>274</v>
      </c>
      <c r="C66" s="234"/>
      <c r="D66" s="234"/>
      <c r="E66" s="234"/>
      <c r="F66" s="234"/>
      <c r="G66" s="234"/>
      <c r="H66" s="234"/>
      <c r="I66" s="234"/>
      <c r="J66" s="234"/>
      <c r="K66" s="234"/>
      <c r="L66" s="234"/>
    </row>
    <row r="67" spans="2:12" ht="23.1" customHeight="1" x14ac:dyDescent="0.2">
      <c r="B67" s="234" t="s">
        <v>275</v>
      </c>
      <c r="C67" s="234"/>
      <c r="D67" s="234"/>
      <c r="E67" s="234"/>
      <c r="F67" s="234"/>
      <c r="G67" s="234"/>
      <c r="H67" s="234"/>
      <c r="I67" s="234"/>
      <c r="J67" s="234"/>
      <c r="K67" s="234"/>
      <c r="L67" s="234"/>
    </row>
    <row r="68" spans="2:12" ht="36" customHeight="1" x14ac:dyDescent="0.2">
      <c r="B68" s="234" t="s">
        <v>276</v>
      </c>
      <c r="C68" s="234"/>
      <c r="D68" s="234"/>
      <c r="E68" s="234"/>
      <c r="F68" s="234"/>
      <c r="G68" s="234"/>
      <c r="H68" s="234"/>
      <c r="I68" s="234"/>
      <c r="J68" s="234"/>
      <c r="K68" s="234"/>
      <c r="L68" s="234"/>
    </row>
    <row r="69" spans="2:12" ht="23.1" customHeight="1" x14ac:dyDescent="0.2">
      <c r="B69" s="234" t="s">
        <v>277</v>
      </c>
      <c r="C69" s="234"/>
      <c r="D69" s="234"/>
      <c r="E69" s="234"/>
      <c r="F69" s="234"/>
      <c r="G69" s="234"/>
      <c r="H69" s="234"/>
      <c r="I69" s="234"/>
      <c r="J69" s="234"/>
      <c r="K69" s="234"/>
      <c r="L69" s="234"/>
    </row>
    <row r="70" spans="2:12" ht="23.1" customHeight="1" x14ac:dyDescent="0.2">
      <c r="B70" s="234" t="s">
        <v>278</v>
      </c>
      <c r="C70" s="234"/>
      <c r="D70" s="234"/>
      <c r="E70" s="234"/>
      <c r="F70" s="234"/>
      <c r="G70" s="234"/>
      <c r="H70" s="234"/>
      <c r="I70" s="234"/>
      <c r="J70" s="234"/>
      <c r="K70" s="234"/>
      <c r="L70" s="234"/>
    </row>
    <row r="71" spans="2:12" ht="23.1" customHeight="1" x14ac:dyDescent="0.2"/>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FC67B-47B1-4FAF-A896-1669CEA47E11}">
  <sheetPr codeName="Sheet38"/>
  <dimension ref="A1:Q137"/>
  <sheetViews>
    <sheetView showGridLines="0" showZeros="0" workbookViewId="0">
      <selection activeCell="K17" sqref="K17"/>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185</v>
      </c>
      <c r="C3" s="144"/>
      <c r="D3" s="145"/>
      <c r="E3" s="146">
        <v>44315</v>
      </c>
      <c r="F3" s="145"/>
      <c r="G3" s="147"/>
      <c r="H3" s="147"/>
      <c r="I3" s="146" t="s">
        <v>184</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1</v>
      </c>
      <c r="D6" s="152">
        <v>0.125</v>
      </c>
      <c r="F6" s="153" t="s">
        <v>49</v>
      </c>
      <c r="J6" s="154" t="s">
        <v>193</v>
      </c>
    </row>
    <row r="7" spans="1:15" x14ac:dyDescent="0.2">
      <c r="B7" s="155" t="s">
        <v>3</v>
      </c>
      <c r="C7" s="94">
        <v>7</v>
      </c>
      <c r="D7" s="156">
        <v>0.875</v>
      </c>
      <c r="F7" s="157" t="s">
        <v>28</v>
      </c>
      <c r="G7" s="158"/>
      <c r="H7" s="158">
        <v>0</v>
      </c>
      <c r="I7" s="152">
        <v>0</v>
      </c>
    </row>
    <row r="8" spans="1:15" x14ac:dyDescent="0.2">
      <c r="B8" s="150" t="s">
        <v>5</v>
      </c>
      <c r="C8" s="151">
        <v>1</v>
      </c>
      <c r="D8" s="152">
        <v>0.125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0.125</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4</v>
      </c>
      <c r="D24" s="178">
        <v>0</v>
      </c>
      <c r="E24" s="178">
        <v>0</v>
      </c>
      <c r="F24" s="178">
        <v>3</v>
      </c>
      <c r="G24" s="179">
        <v>1</v>
      </c>
      <c r="H24" s="180">
        <v>0</v>
      </c>
      <c r="I24" s="177">
        <v>0</v>
      </c>
      <c r="J24" s="178">
        <v>0</v>
      </c>
      <c r="K24" s="178">
        <v>1</v>
      </c>
      <c r="L24" s="178">
        <v>5</v>
      </c>
      <c r="M24" s="179">
        <v>1</v>
      </c>
      <c r="N24" s="180">
        <v>1</v>
      </c>
      <c r="O24" s="141" t="s">
        <v>195</v>
      </c>
      <c r="P24" s="141">
        <v>8</v>
      </c>
      <c r="Q24" s="141">
        <v>8</v>
      </c>
    </row>
    <row r="25" spans="1:17" ht="18.75" customHeight="1" x14ac:dyDescent="0.2">
      <c r="A25" s="181"/>
      <c r="B25" s="231"/>
      <c r="C25" s="182">
        <v>0.5714285714285714</v>
      </c>
      <c r="D25" s="183">
        <v>0</v>
      </c>
      <c r="E25" s="183">
        <v>0</v>
      </c>
      <c r="F25" s="183">
        <v>0.42857142857142855</v>
      </c>
      <c r="G25" s="183"/>
      <c r="H25" s="184"/>
      <c r="I25" s="182">
        <v>0</v>
      </c>
      <c r="J25" s="183">
        <v>0</v>
      </c>
      <c r="K25" s="183">
        <v>0.16666666666666666</v>
      </c>
      <c r="L25" s="183">
        <v>0.83333333333333337</v>
      </c>
      <c r="M25" s="183"/>
      <c r="N25" s="184"/>
      <c r="O25" s="141"/>
    </row>
    <row r="26" spans="1:17" ht="12.75" customHeight="1" x14ac:dyDescent="0.2">
      <c r="A26" s="185" t="s">
        <v>41</v>
      </c>
      <c r="B26" s="233" t="s">
        <v>51</v>
      </c>
      <c r="C26" s="186">
        <v>2</v>
      </c>
      <c r="D26" s="187">
        <v>1</v>
      </c>
      <c r="E26" s="187">
        <v>1</v>
      </c>
      <c r="F26" s="187">
        <v>1</v>
      </c>
      <c r="G26" s="188">
        <v>3</v>
      </c>
      <c r="H26" s="189">
        <v>0</v>
      </c>
      <c r="I26" s="186">
        <v>0</v>
      </c>
      <c r="J26" s="187">
        <v>1</v>
      </c>
      <c r="K26" s="187">
        <v>0</v>
      </c>
      <c r="L26" s="187">
        <v>4</v>
      </c>
      <c r="M26" s="188">
        <v>2</v>
      </c>
      <c r="N26" s="189">
        <v>1</v>
      </c>
      <c r="O26" s="141" t="s">
        <v>196</v>
      </c>
      <c r="P26" s="141">
        <v>8</v>
      </c>
      <c r="Q26" s="141">
        <v>8</v>
      </c>
    </row>
    <row r="27" spans="1:17" ht="18" customHeight="1" x14ac:dyDescent="0.2">
      <c r="A27" s="185"/>
      <c r="B27" s="233"/>
      <c r="C27" s="190">
        <v>0.4</v>
      </c>
      <c r="D27" s="191">
        <v>0.2</v>
      </c>
      <c r="E27" s="191">
        <v>0.2</v>
      </c>
      <c r="F27" s="191">
        <v>0.2</v>
      </c>
      <c r="G27" s="191"/>
      <c r="H27" s="192"/>
      <c r="I27" s="193">
        <v>0</v>
      </c>
      <c r="J27" s="194">
        <v>0.2</v>
      </c>
      <c r="K27" s="194">
        <v>0</v>
      </c>
      <c r="L27" s="194">
        <v>0.8</v>
      </c>
      <c r="M27" s="191"/>
      <c r="N27" s="192"/>
      <c r="O27" s="141"/>
    </row>
    <row r="28" spans="1:17" ht="12.75" customHeight="1" x14ac:dyDescent="0.2">
      <c r="A28" s="181" t="s">
        <v>42</v>
      </c>
      <c r="B28" s="231" t="s">
        <v>58</v>
      </c>
      <c r="C28" s="177">
        <v>4</v>
      </c>
      <c r="D28" s="178">
        <v>2</v>
      </c>
      <c r="E28" s="178">
        <v>0</v>
      </c>
      <c r="F28" s="178">
        <v>0</v>
      </c>
      <c r="G28" s="179">
        <v>2</v>
      </c>
      <c r="H28" s="180">
        <v>0</v>
      </c>
      <c r="I28" s="177">
        <v>0</v>
      </c>
      <c r="J28" s="178">
        <v>0</v>
      </c>
      <c r="K28" s="178">
        <v>2</v>
      </c>
      <c r="L28" s="178">
        <v>3</v>
      </c>
      <c r="M28" s="179">
        <v>2</v>
      </c>
      <c r="N28" s="180">
        <v>1</v>
      </c>
      <c r="O28" s="141" t="s">
        <v>197</v>
      </c>
      <c r="P28" s="141">
        <v>8</v>
      </c>
      <c r="Q28" s="141">
        <v>8</v>
      </c>
    </row>
    <row r="29" spans="1:17" ht="15.75" customHeight="1" x14ac:dyDescent="0.2">
      <c r="A29" s="181"/>
      <c r="B29" s="231"/>
      <c r="C29" s="195">
        <v>0.66666666666666663</v>
      </c>
      <c r="D29" s="196">
        <v>0.33333333333333331</v>
      </c>
      <c r="E29" s="196">
        <v>0</v>
      </c>
      <c r="F29" s="196">
        <v>0</v>
      </c>
      <c r="G29" s="196"/>
      <c r="H29" s="197"/>
      <c r="I29" s="182">
        <v>0</v>
      </c>
      <c r="J29" s="183">
        <v>0</v>
      </c>
      <c r="K29" s="183">
        <v>0.4</v>
      </c>
      <c r="L29" s="183">
        <v>0.6</v>
      </c>
      <c r="M29" s="196"/>
      <c r="N29" s="197"/>
      <c r="O29" s="141"/>
    </row>
    <row r="30" spans="1:17" ht="13.5" customHeight="1" x14ac:dyDescent="0.2">
      <c r="A30" s="185" t="s">
        <v>43</v>
      </c>
      <c r="B30" s="233" t="s">
        <v>59</v>
      </c>
      <c r="C30" s="186">
        <v>2</v>
      </c>
      <c r="D30" s="187">
        <v>0</v>
      </c>
      <c r="E30" s="187">
        <v>1</v>
      </c>
      <c r="F30" s="187">
        <v>4</v>
      </c>
      <c r="G30" s="188">
        <v>1</v>
      </c>
      <c r="H30" s="189">
        <v>0</v>
      </c>
      <c r="I30" s="186">
        <v>0</v>
      </c>
      <c r="J30" s="187">
        <v>0</v>
      </c>
      <c r="K30" s="187">
        <v>2</v>
      </c>
      <c r="L30" s="187">
        <v>3</v>
      </c>
      <c r="M30" s="188">
        <v>1</v>
      </c>
      <c r="N30" s="189">
        <v>2</v>
      </c>
      <c r="O30" s="141" t="s">
        <v>198</v>
      </c>
      <c r="P30" s="141">
        <v>8</v>
      </c>
      <c r="Q30" s="141">
        <v>8</v>
      </c>
    </row>
    <row r="31" spans="1:17" ht="13.5" customHeight="1" x14ac:dyDescent="0.2">
      <c r="A31" s="185"/>
      <c r="B31" s="233"/>
      <c r="C31" s="190">
        <v>0.2857142857142857</v>
      </c>
      <c r="D31" s="191">
        <v>0</v>
      </c>
      <c r="E31" s="191">
        <v>0.14285714285714285</v>
      </c>
      <c r="F31" s="191">
        <v>0.5714285714285714</v>
      </c>
      <c r="G31" s="191"/>
      <c r="H31" s="192"/>
      <c r="I31" s="193">
        <v>0</v>
      </c>
      <c r="J31" s="194">
        <v>0</v>
      </c>
      <c r="K31" s="194">
        <v>0.4</v>
      </c>
      <c r="L31" s="194">
        <v>0.6</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0</v>
      </c>
      <c r="E33" s="178">
        <v>3</v>
      </c>
      <c r="F33" s="178">
        <v>0</v>
      </c>
      <c r="G33" s="179">
        <v>2</v>
      </c>
      <c r="H33" s="180">
        <v>0</v>
      </c>
      <c r="I33" s="177">
        <v>0</v>
      </c>
      <c r="J33" s="178">
        <v>0</v>
      </c>
      <c r="K33" s="178">
        <v>2</v>
      </c>
      <c r="L33" s="178">
        <v>3</v>
      </c>
      <c r="M33" s="179">
        <v>2</v>
      </c>
      <c r="N33" s="180">
        <v>1</v>
      </c>
      <c r="O33" s="141" t="s">
        <v>199</v>
      </c>
      <c r="P33" s="141">
        <v>8</v>
      </c>
      <c r="Q33" s="141">
        <v>8</v>
      </c>
    </row>
    <row r="34" spans="1:17" ht="14.25" customHeight="1" x14ac:dyDescent="0.2">
      <c r="A34" s="181"/>
      <c r="B34" s="231"/>
      <c r="C34" s="195">
        <v>0.5</v>
      </c>
      <c r="D34" s="196">
        <v>0</v>
      </c>
      <c r="E34" s="196">
        <v>0.5</v>
      </c>
      <c r="F34" s="196">
        <v>0</v>
      </c>
      <c r="G34" s="196"/>
      <c r="H34" s="197"/>
      <c r="I34" s="182">
        <v>0</v>
      </c>
      <c r="J34" s="183">
        <v>0</v>
      </c>
      <c r="K34" s="183">
        <v>0.4</v>
      </c>
      <c r="L34" s="183">
        <v>0.6</v>
      </c>
      <c r="M34" s="196"/>
      <c r="N34" s="197"/>
      <c r="O34" s="141"/>
    </row>
    <row r="35" spans="1:17" ht="12.75" customHeight="1" x14ac:dyDescent="0.2">
      <c r="A35" s="185" t="s">
        <v>45</v>
      </c>
      <c r="B35" s="233" t="s">
        <v>52</v>
      </c>
      <c r="C35" s="186">
        <v>2</v>
      </c>
      <c r="D35" s="187">
        <v>0</v>
      </c>
      <c r="E35" s="187">
        <v>0</v>
      </c>
      <c r="F35" s="187">
        <v>3</v>
      </c>
      <c r="G35" s="188">
        <v>3</v>
      </c>
      <c r="H35" s="189">
        <v>0</v>
      </c>
      <c r="I35" s="186">
        <v>0</v>
      </c>
      <c r="J35" s="187">
        <v>1</v>
      </c>
      <c r="K35" s="187">
        <v>1</v>
      </c>
      <c r="L35" s="187">
        <v>3</v>
      </c>
      <c r="M35" s="188">
        <v>2</v>
      </c>
      <c r="N35" s="189">
        <v>1</v>
      </c>
      <c r="O35" s="141" t="s">
        <v>200</v>
      </c>
      <c r="P35" s="141">
        <v>8</v>
      </c>
      <c r="Q35" s="141">
        <v>8</v>
      </c>
    </row>
    <row r="36" spans="1:17" ht="15.75" customHeight="1" x14ac:dyDescent="0.2">
      <c r="A36" s="185"/>
      <c r="B36" s="233"/>
      <c r="C36" s="190">
        <v>0.4</v>
      </c>
      <c r="D36" s="191">
        <v>0</v>
      </c>
      <c r="E36" s="191">
        <v>0</v>
      </c>
      <c r="F36" s="191">
        <v>0.6</v>
      </c>
      <c r="G36" s="191"/>
      <c r="H36" s="192"/>
      <c r="I36" s="193">
        <v>0</v>
      </c>
      <c r="J36" s="194">
        <v>0.2</v>
      </c>
      <c r="K36" s="194">
        <v>0.2</v>
      </c>
      <c r="L36" s="194">
        <v>0.6</v>
      </c>
      <c r="M36" s="191"/>
      <c r="N36" s="192"/>
      <c r="O36" s="141"/>
    </row>
    <row r="37" spans="1:17" ht="12.75" customHeight="1" x14ac:dyDescent="0.2">
      <c r="A37" s="181" t="s">
        <v>46</v>
      </c>
      <c r="B37" s="231" t="s">
        <v>53</v>
      </c>
      <c r="C37" s="177">
        <v>3</v>
      </c>
      <c r="D37" s="178">
        <v>1</v>
      </c>
      <c r="E37" s="178">
        <v>1</v>
      </c>
      <c r="F37" s="178">
        <v>1</v>
      </c>
      <c r="G37" s="179">
        <v>2</v>
      </c>
      <c r="H37" s="180">
        <v>0</v>
      </c>
      <c r="I37" s="177">
        <v>0</v>
      </c>
      <c r="J37" s="178">
        <v>0</v>
      </c>
      <c r="K37" s="178">
        <v>2</v>
      </c>
      <c r="L37" s="178">
        <v>3</v>
      </c>
      <c r="M37" s="179">
        <v>2</v>
      </c>
      <c r="N37" s="180">
        <v>1</v>
      </c>
      <c r="O37" s="141" t="s">
        <v>201</v>
      </c>
      <c r="P37" s="141">
        <v>8</v>
      </c>
      <c r="Q37" s="141">
        <v>8</v>
      </c>
    </row>
    <row r="38" spans="1:17" ht="14.25" customHeight="1" x14ac:dyDescent="0.2">
      <c r="A38" s="181"/>
      <c r="B38" s="231"/>
      <c r="C38" s="195">
        <v>0.5</v>
      </c>
      <c r="D38" s="196">
        <v>0.16666666666666666</v>
      </c>
      <c r="E38" s="196">
        <v>0.16666666666666666</v>
      </c>
      <c r="F38" s="196">
        <v>0.16666666666666666</v>
      </c>
      <c r="G38" s="196"/>
      <c r="H38" s="197"/>
      <c r="I38" s="182">
        <v>0</v>
      </c>
      <c r="J38" s="183">
        <v>0</v>
      </c>
      <c r="K38" s="183">
        <v>0.4</v>
      </c>
      <c r="L38" s="183">
        <v>0.6</v>
      </c>
      <c r="M38" s="196"/>
      <c r="N38" s="197"/>
      <c r="O38" s="141"/>
    </row>
    <row r="39" spans="1:17" ht="12.75" customHeight="1" x14ac:dyDescent="0.2">
      <c r="A39" s="185" t="s">
        <v>47</v>
      </c>
      <c r="B39" s="233" t="s">
        <v>61</v>
      </c>
      <c r="C39" s="186">
        <v>4</v>
      </c>
      <c r="D39" s="187">
        <v>1</v>
      </c>
      <c r="E39" s="187">
        <v>0</v>
      </c>
      <c r="F39" s="187">
        <v>1</v>
      </c>
      <c r="G39" s="188">
        <v>2</v>
      </c>
      <c r="H39" s="189">
        <v>0</v>
      </c>
      <c r="I39" s="186">
        <v>0</v>
      </c>
      <c r="J39" s="187">
        <v>0</v>
      </c>
      <c r="K39" s="187">
        <v>3</v>
      </c>
      <c r="L39" s="187">
        <v>2</v>
      </c>
      <c r="M39" s="188">
        <v>2</v>
      </c>
      <c r="N39" s="189">
        <v>1</v>
      </c>
      <c r="O39" s="141" t="s">
        <v>202</v>
      </c>
      <c r="P39" s="141">
        <v>8</v>
      </c>
      <c r="Q39" s="141">
        <v>8</v>
      </c>
    </row>
    <row r="40" spans="1:17" ht="15" customHeight="1" x14ac:dyDescent="0.2">
      <c r="A40" s="185"/>
      <c r="B40" s="233"/>
      <c r="C40" s="190">
        <v>0.66666666666666663</v>
      </c>
      <c r="D40" s="191">
        <v>0.16666666666666666</v>
      </c>
      <c r="E40" s="191">
        <v>0</v>
      </c>
      <c r="F40" s="191">
        <v>0.16666666666666666</v>
      </c>
      <c r="G40" s="191"/>
      <c r="H40" s="192"/>
      <c r="I40" s="193">
        <v>0</v>
      </c>
      <c r="J40" s="194">
        <v>0</v>
      </c>
      <c r="K40" s="194">
        <v>0.6</v>
      </c>
      <c r="L40" s="194">
        <v>0.4</v>
      </c>
      <c r="M40" s="191"/>
      <c r="N40" s="192"/>
      <c r="O40" s="141"/>
    </row>
    <row r="41" spans="1:17" ht="12.75" customHeight="1" x14ac:dyDescent="0.2">
      <c r="A41" s="181" t="s">
        <v>48</v>
      </c>
      <c r="B41" s="231" t="s">
        <v>62</v>
      </c>
      <c r="C41" s="177">
        <v>4</v>
      </c>
      <c r="D41" s="178">
        <v>1</v>
      </c>
      <c r="E41" s="178">
        <v>0</v>
      </c>
      <c r="F41" s="178">
        <v>1</v>
      </c>
      <c r="G41" s="179">
        <v>2</v>
      </c>
      <c r="H41" s="180">
        <v>0</v>
      </c>
      <c r="I41" s="177">
        <v>0</v>
      </c>
      <c r="J41" s="178">
        <v>1</v>
      </c>
      <c r="K41" s="178">
        <v>1</v>
      </c>
      <c r="L41" s="178">
        <v>3</v>
      </c>
      <c r="M41" s="179">
        <v>2</v>
      </c>
      <c r="N41" s="180">
        <v>1</v>
      </c>
      <c r="O41" s="141" t="s">
        <v>203</v>
      </c>
      <c r="P41" s="141">
        <v>8</v>
      </c>
      <c r="Q41" s="141">
        <v>8</v>
      </c>
    </row>
    <row r="42" spans="1:17" x14ac:dyDescent="0.2">
      <c r="A42" s="201"/>
      <c r="B42" s="235"/>
      <c r="C42" s="202">
        <v>0.66666666666666663</v>
      </c>
      <c r="D42" s="203">
        <v>0.16666666666666666</v>
      </c>
      <c r="E42" s="203">
        <v>0</v>
      </c>
      <c r="F42" s="203">
        <v>0.16666666666666666</v>
      </c>
      <c r="G42" s="203"/>
      <c r="H42" s="204"/>
      <c r="I42" s="205">
        <v>0</v>
      </c>
      <c r="J42" s="206">
        <v>0.2</v>
      </c>
      <c r="K42" s="206">
        <v>0.2</v>
      </c>
      <c r="L42" s="206">
        <v>0.6</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1</v>
      </c>
      <c r="E48" s="210">
        <v>1</v>
      </c>
      <c r="F48" s="210">
        <v>2</v>
      </c>
      <c r="G48" s="210">
        <v>3</v>
      </c>
      <c r="H48" s="188">
        <v>0</v>
      </c>
      <c r="P48" s="141">
        <v>8</v>
      </c>
    </row>
    <row r="49" spans="1:16" x14ac:dyDescent="0.2">
      <c r="A49" s="92"/>
      <c r="C49" s="191">
        <v>0.125</v>
      </c>
      <c r="D49" s="191">
        <v>0.125</v>
      </c>
      <c r="E49" s="191">
        <v>0.125</v>
      </c>
      <c r="F49" s="191">
        <v>0.25</v>
      </c>
      <c r="G49" s="191">
        <v>0.375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3</v>
      </c>
      <c r="F54" s="210">
        <v>2</v>
      </c>
      <c r="G54" s="210">
        <v>3</v>
      </c>
      <c r="H54" s="188">
        <v>0</v>
      </c>
      <c r="P54" s="141">
        <v>8</v>
      </c>
    </row>
    <row r="55" spans="1:16" x14ac:dyDescent="0.2">
      <c r="A55" s="92"/>
      <c r="C55" s="191">
        <v>0</v>
      </c>
      <c r="D55" s="191">
        <v>0</v>
      </c>
      <c r="E55" s="191">
        <v>0.375</v>
      </c>
      <c r="F55" s="191">
        <v>0.25</v>
      </c>
      <c r="G55" s="191">
        <v>0.375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6</v>
      </c>
      <c r="F60" s="210">
        <v>1</v>
      </c>
      <c r="G60" s="210"/>
      <c r="H60" s="188">
        <v>0</v>
      </c>
      <c r="P60" s="141">
        <v>8</v>
      </c>
    </row>
    <row r="61" spans="1:16" x14ac:dyDescent="0.2">
      <c r="A61" s="92"/>
      <c r="C61" s="191">
        <v>0</v>
      </c>
      <c r="D61" s="191">
        <v>0.14285714285714285</v>
      </c>
      <c r="E61" s="191">
        <v>0.8571428571428571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21B93-C15B-4BE5-A09B-A92C524715EC}">
  <sheetPr codeName="Sheet9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44155</v>
      </c>
      <c r="F3" s="145"/>
      <c r="G3" s="147"/>
      <c r="H3" s="147"/>
      <c r="I3" s="146" t="s">
        <v>248</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3</v>
      </c>
      <c r="D6" s="152">
        <v>0.375</v>
      </c>
      <c r="F6" s="153" t="s">
        <v>49</v>
      </c>
      <c r="J6" s="154" t="s">
        <v>193</v>
      </c>
    </row>
    <row r="7" spans="1:15" x14ac:dyDescent="0.2">
      <c r="B7" s="155" t="s">
        <v>3</v>
      </c>
      <c r="C7" s="94">
        <v>3</v>
      </c>
      <c r="D7" s="156">
        <v>0.375</v>
      </c>
      <c r="F7" s="157" t="s">
        <v>28</v>
      </c>
      <c r="G7" s="158"/>
      <c r="H7" s="158">
        <v>0</v>
      </c>
      <c r="I7" s="152">
        <v>0</v>
      </c>
      <c r="K7" s="87" t="s">
        <v>231</v>
      </c>
    </row>
    <row r="8" spans="1:15" x14ac:dyDescent="0.2">
      <c r="B8" s="150" t="s">
        <v>5</v>
      </c>
      <c r="C8" s="151">
        <v>1</v>
      </c>
      <c r="D8" s="152">
        <v>0.125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0.125</v>
      </c>
      <c r="F10" s="159" t="s">
        <v>30</v>
      </c>
      <c r="H10" s="87">
        <v>0</v>
      </c>
      <c r="I10" s="156">
        <v>0</v>
      </c>
    </row>
    <row r="11" spans="1:15" x14ac:dyDescent="0.2">
      <c r="B11" s="155" t="s">
        <v>23</v>
      </c>
      <c r="C11" s="94">
        <v>1</v>
      </c>
      <c r="D11" s="156">
        <v>0.125</v>
      </c>
      <c r="F11" s="157" t="s">
        <v>31</v>
      </c>
      <c r="G11" s="158"/>
      <c r="H11" s="158">
        <v>1</v>
      </c>
      <c r="I11" s="152">
        <v>0.125</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2</v>
      </c>
      <c r="D15" s="156">
        <v>0.25</v>
      </c>
    </row>
    <row r="16" spans="1:15" x14ac:dyDescent="0.2">
      <c r="B16" s="150" t="s">
        <v>25</v>
      </c>
      <c r="C16" s="151">
        <v>0</v>
      </c>
      <c r="D16" s="152">
        <v>0</v>
      </c>
      <c r="F16" s="155"/>
    </row>
    <row r="17" spans="1:17" x14ac:dyDescent="0.2">
      <c r="B17" s="155" t="s">
        <v>7</v>
      </c>
      <c r="C17" s="94">
        <v>1</v>
      </c>
      <c r="D17" s="160">
        <v>0.125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1</v>
      </c>
      <c r="F24" s="178">
        <v>6</v>
      </c>
      <c r="G24" s="179">
        <v>0</v>
      </c>
      <c r="H24" s="180">
        <v>0</v>
      </c>
      <c r="I24" s="177">
        <v>0</v>
      </c>
      <c r="J24" s="178">
        <v>0</v>
      </c>
      <c r="K24" s="178">
        <v>1</v>
      </c>
      <c r="L24" s="178">
        <v>7</v>
      </c>
      <c r="M24" s="179">
        <v>0</v>
      </c>
      <c r="N24" s="180">
        <v>0</v>
      </c>
      <c r="O24" s="141" t="s">
        <v>195</v>
      </c>
      <c r="P24" s="141">
        <v>8</v>
      </c>
      <c r="Q24" s="141">
        <v>8</v>
      </c>
    </row>
    <row r="25" spans="1:17" ht="18.75" customHeight="1" x14ac:dyDescent="0.2">
      <c r="A25" s="181"/>
      <c r="B25" s="231"/>
      <c r="C25" s="182">
        <v>0.125</v>
      </c>
      <c r="D25" s="183">
        <v>0</v>
      </c>
      <c r="E25" s="183">
        <v>0.125</v>
      </c>
      <c r="F25" s="183">
        <v>0.75</v>
      </c>
      <c r="G25" s="183"/>
      <c r="H25" s="184"/>
      <c r="I25" s="182">
        <v>0</v>
      </c>
      <c r="J25" s="183">
        <v>0</v>
      </c>
      <c r="K25" s="183">
        <v>0.125</v>
      </c>
      <c r="L25" s="183">
        <v>0.875</v>
      </c>
      <c r="M25" s="183"/>
      <c r="N25" s="184"/>
      <c r="O25" s="141"/>
    </row>
    <row r="26" spans="1:17" ht="12.75" customHeight="1" x14ac:dyDescent="0.2">
      <c r="A26" s="185" t="s">
        <v>41</v>
      </c>
      <c r="B26" s="233" t="s">
        <v>51</v>
      </c>
      <c r="C26" s="186">
        <v>0</v>
      </c>
      <c r="D26" s="187">
        <v>1</v>
      </c>
      <c r="E26" s="187">
        <v>0</v>
      </c>
      <c r="F26" s="187">
        <v>5</v>
      </c>
      <c r="G26" s="188">
        <v>2</v>
      </c>
      <c r="H26" s="189">
        <v>0</v>
      </c>
      <c r="I26" s="186">
        <v>0</v>
      </c>
      <c r="J26" s="187">
        <v>0</v>
      </c>
      <c r="K26" s="187">
        <v>0</v>
      </c>
      <c r="L26" s="187">
        <v>6</v>
      </c>
      <c r="M26" s="188">
        <v>2</v>
      </c>
      <c r="N26" s="189">
        <v>0</v>
      </c>
      <c r="O26" s="141" t="s">
        <v>196</v>
      </c>
      <c r="P26" s="141">
        <v>8</v>
      </c>
      <c r="Q26" s="141">
        <v>8</v>
      </c>
    </row>
    <row r="27" spans="1:17" ht="18" customHeight="1" x14ac:dyDescent="0.2">
      <c r="A27" s="185"/>
      <c r="B27" s="233"/>
      <c r="C27" s="190">
        <v>0</v>
      </c>
      <c r="D27" s="191">
        <v>0.16666666666666666</v>
      </c>
      <c r="E27" s="191">
        <v>0</v>
      </c>
      <c r="F27" s="191">
        <v>0.83333333333333337</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1</v>
      </c>
      <c r="F28" s="178">
        <v>5</v>
      </c>
      <c r="G28" s="179">
        <v>2</v>
      </c>
      <c r="H28" s="180">
        <v>0</v>
      </c>
      <c r="I28" s="177">
        <v>0</v>
      </c>
      <c r="J28" s="178">
        <v>0</v>
      </c>
      <c r="K28" s="178">
        <v>1</v>
      </c>
      <c r="L28" s="178">
        <v>5</v>
      </c>
      <c r="M28" s="179">
        <v>2</v>
      </c>
      <c r="N28" s="180">
        <v>0</v>
      </c>
      <c r="O28" s="141" t="s">
        <v>197</v>
      </c>
      <c r="P28" s="141">
        <v>8</v>
      </c>
      <c r="Q28" s="141">
        <v>8</v>
      </c>
    </row>
    <row r="29" spans="1:17" ht="15.75" customHeight="1" x14ac:dyDescent="0.2">
      <c r="A29" s="181"/>
      <c r="B29" s="231"/>
      <c r="C29" s="195">
        <v>0</v>
      </c>
      <c r="D29" s="196">
        <v>0</v>
      </c>
      <c r="E29" s="196">
        <v>0.16666666666666666</v>
      </c>
      <c r="F29" s="196">
        <v>0.83333333333333337</v>
      </c>
      <c r="G29" s="196"/>
      <c r="H29" s="197"/>
      <c r="I29" s="182">
        <v>0</v>
      </c>
      <c r="J29" s="183">
        <v>0</v>
      </c>
      <c r="K29" s="183">
        <v>0.16666666666666666</v>
      </c>
      <c r="L29" s="183">
        <v>0.83333333333333337</v>
      </c>
      <c r="M29" s="196"/>
      <c r="N29" s="197"/>
      <c r="O29" s="141"/>
    </row>
    <row r="30" spans="1:17" ht="13.5" customHeight="1" x14ac:dyDescent="0.2">
      <c r="A30" s="185" t="s">
        <v>43</v>
      </c>
      <c r="B30" s="233" t="s">
        <v>59</v>
      </c>
      <c r="C30" s="186">
        <v>0</v>
      </c>
      <c r="D30" s="187">
        <v>0</v>
      </c>
      <c r="E30" s="187">
        <v>1</v>
      </c>
      <c r="F30" s="187">
        <v>7</v>
      </c>
      <c r="G30" s="188">
        <v>0</v>
      </c>
      <c r="H30" s="189">
        <v>0</v>
      </c>
      <c r="I30" s="186">
        <v>0</v>
      </c>
      <c r="J30" s="187">
        <v>0</v>
      </c>
      <c r="K30" s="187">
        <v>0</v>
      </c>
      <c r="L30" s="187">
        <v>8</v>
      </c>
      <c r="M30" s="188">
        <v>0</v>
      </c>
      <c r="N30" s="189">
        <v>0</v>
      </c>
      <c r="O30" s="141" t="s">
        <v>198</v>
      </c>
      <c r="P30" s="141">
        <v>8</v>
      </c>
      <c r="Q30" s="141">
        <v>8</v>
      </c>
    </row>
    <row r="31" spans="1:17" ht="13.5" customHeight="1" x14ac:dyDescent="0.2">
      <c r="A31" s="185"/>
      <c r="B31" s="233"/>
      <c r="C31" s="190">
        <v>0</v>
      </c>
      <c r="D31" s="191">
        <v>0</v>
      </c>
      <c r="E31" s="191">
        <v>0.125</v>
      </c>
      <c r="F31" s="191">
        <v>0.875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1</v>
      </c>
      <c r="F33" s="178">
        <v>3</v>
      </c>
      <c r="G33" s="179">
        <v>2</v>
      </c>
      <c r="H33" s="180">
        <v>0</v>
      </c>
      <c r="I33" s="177">
        <v>0</v>
      </c>
      <c r="J33" s="178">
        <v>0</v>
      </c>
      <c r="K33" s="178">
        <v>0</v>
      </c>
      <c r="L33" s="178">
        <v>6</v>
      </c>
      <c r="M33" s="179">
        <v>2</v>
      </c>
      <c r="N33" s="180">
        <v>0</v>
      </c>
      <c r="O33" s="141" t="s">
        <v>199</v>
      </c>
      <c r="P33" s="141">
        <v>8</v>
      </c>
      <c r="Q33" s="141">
        <v>8</v>
      </c>
    </row>
    <row r="34" spans="1:17" ht="14.25" customHeight="1" x14ac:dyDescent="0.2">
      <c r="A34" s="181"/>
      <c r="B34" s="231"/>
      <c r="C34" s="195">
        <v>0.16666666666666666</v>
      </c>
      <c r="D34" s="196">
        <v>0.16666666666666666</v>
      </c>
      <c r="E34" s="196">
        <v>0.16666666666666666</v>
      </c>
      <c r="F34" s="196">
        <v>0.5</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3</v>
      </c>
      <c r="F35" s="187">
        <v>3</v>
      </c>
      <c r="G35" s="188">
        <v>2</v>
      </c>
      <c r="H35" s="189">
        <v>0</v>
      </c>
      <c r="I35" s="186">
        <v>0</v>
      </c>
      <c r="J35" s="187">
        <v>0</v>
      </c>
      <c r="K35" s="187">
        <v>1</v>
      </c>
      <c r="L35" s="187">
        <v>5</v>
      </c>
      <c r="M35" s="188">
        <v>2</v>
      </c>
      <c r="N35" s="189">
        <v>0</v>
      </c>
      <c r="O35" s="141" t="s">
        <v>200</v>
      </c>
      <c r="P35" s="141">
        <v>8</v>
      </c>
      <c r="Q35" s="141">
        <v>8</v>
      </c>
    </row>
    <row r="36" spans="1:17" ht="15.75" customHeight="1" x14ac:dyDescent="0.2">
      <c r="A36" s="185"/>
      <c r="B36" s="233"/>
      <c r="C36" s="190">
        <v>0</v>
      </c>
      <c r="D36" s="191">
        <v>0</v>
      </c>
      <c r="E36" s="191">
        <v>0.5</v>
      </c>
      <c r="F36" s="191">
        <v>0.5</v>
      </c>
      <c r="G36" s="191"/>
      <c r="H36" s="192"/>
      <c r="I36" s="193">
        <v>0</v>
      </c>
      <c r="J36" s="194">
        <v>0</v>
      </c>
      <c r="K36" s="194">
        <v>0.16666666666666666</v>
      </c>
      <c r="L36" s="194">
        <v>0.83333333333333337</v>
      </c>
      <c r="M36" s="191"/>
      <c r="N36" s="192"/>
      <c r="O36" s="141"/>
    </row>
    <row r="37" spans="1:17" ht="12.75" customHeight="1" x14ac:dyDescent="0.2">
      <c r="A37" s="181" t="s">
        <v>46</v>
      </c>
      <c r="B37" s="231" t="s">
        <v>53</v>
      </c>
      <c r="C37" s="177">
        <v>0</v>
      </c>
      <c r="D37" s="178">
        <v>0</v>
      </c>
      <c r="E37" s="178">
        <v>1</v>
      </c>
      <c r="F37" s="178">
        <v>7</v>
      </c>
      <c r="G37" s="179">
        <v>0</v>
      </c>
      <c r="H37" s="180">
        <v>0</v>
      </c>
      <c r="I37" s="177">
        <v>0</v>
      </c>
      <c r="J37" s="178">
        <v>0</v>
      </c>
      <c r="K37" s="178">
        <v>1</v>
      </c>
      <c r="L37" s="178">
        <v>7</v>
      </c>
      <c r="M37" s="179">
        <v>0</v>
      </c>
      <c r="N37" s="180">
        <v>0</v>
      </c>
      <c r="O37" s="141" t="s">
        <v>201</v>
      </c>
      <c r="P37" s="141">
        <v>8</v>
      </c>
      <c r="Q37" s="141">
        <v>8</v>
      </c>
    </row>
    <row r="38" spans="1:17" ht="14.25" customHeight="1" x14ac:dyDescent="0.2">
      <c r="A38" s="181"/>
      <c r="B38" s="231"/>
      <c r="C38" s="195">
        <v>0</v>
      </c>
      <c r="D38" s="196">
        <v>0</v>
      </c>
      <c r="E38" s="196">
        <v>0.125</v>
      </c>
      <c r="F38" s="196">
        <v>0.875</v>
      </c>
      <c r="G38" s="196"/>
      <c r="H38" s="197"/>
      <c r="I38" s="182">
        <v>0</v>
      </c>
      <c r="J38" s="183">
        <v>0</v>
      </c>
      <c r="K38" s="183">
        <v>0.125</v>
      </c>
      <c r="L38" s="183">
        <v>0.875</v>
      </c>
      <c r="M38" s="196"/>
      <c r="N38" s="197"/>
      <c r="O38" s="141"/>
    </row>
    <row r="39" spans="1:17" ht="12.75" customHeight="1" x14ac:dyDescent="0.2">
      <c r="A39" s="185" t="s">
        <v>47</v>
      </c>
      <c r="B39" s="233" t="s">
        <v>61</v>
      </c>
      <c r="C39" s="186">
        <v>1</v>
      </c>
      <c r="D39" s="187">
        <v>2</v>
      </c>
      <c r="E39" s="187">
        <v>0</v>
      </c>
      <c r="F39" s="187">
        <v>3</v>
      </c>
      <c r="G39" s="188">
        <v>2</v>
      </c>
      <c r="H39" s="189">
        <v>0</v>
      </c>
      <c r="I39" s="186">
        <v>0</v>
      </c>
      <c r="J39" s="187">
        <v>0</v>
      </c>
      <c r="K39" s="187">
        <v>0</v>
      </c>
      <c r="L39" s="187">
        <v>6</v>
      </c>
      <c r="M39" s="188">
        <v>2</v>
      </c>
      <c r="N39" s="189">
        <v>0</v>
      </c>
      <c r="O39" s="141" t="s">
        <v>202</v>
      </c>
      <c r="P39" s="141">
        <v>8</v>
      </c>
      <c r="Q39" s="141">
        <v>8</v>
      </c>
    </row>
    <row r="40" spans="1:17" ht="15" customHeight="1" x14ac:dyDescent="0.2">
      <c r="A40" s="185"/>
      <c r="B40" s="233"/>
      <c r="C40" s="190">
        <v>0.16666666666666666</v>
      </c>
      <c r="D40" s="191">
        <v>0.33333333333333331</v>
      </c>
      <c r="E40" s="191">
        <v>0</v>
      </c>
      <c r="F40" s="191">
        <v>0.5</v>
      </c>
      <c r="G40" s="191"/>
      <c r="H40" s="192"/>
      <c r="I40" s="193">
        <v>0</v>
      </c>
      <c r="J40" s="194">
        <v>0</v>
      </c>
      <c r="K40" s="194">
        <v>0</v>
      </c>
      <c r="L40" s="194">
        <v>1</v>
      </c>
      <c r="M40" s="191"/>
      <c r="N40" s="192"/>
      <c r="O40" s="141"/>
    </row>
    <row r="41" spans="1:17" ht="12.75" customHeight="1" x14ac:dyDescent="0.2">
      <c r="A41" s="181" t="s">
        <v>48</v>
      </c>
      <c r="B41" s="231" t="s">
        <v>62</v>
      </c>
      <c r="C41" s="177">
        <v>0</v>
      </c>
      <c r="D41" s="178">
        <v>1</v>
      </c>
      <c r="E41" s="178">
        <v>1</v>
      </c>
      <c r="F41" s="178">
        <v>5</v>
      </c>
      <c r="G41" s="179">
        <v>1</v>
      </c>
      <c r="H41" s="180">
        <v>0</v>
      </c>
      <c r="I41" s="177">
        <v>0</v>
      </c>
      <c r="J41" s="178">
        <v>0</v>
      </c>
      <c r="K41" s="178">
        <v>0</v>
      </c>
      <c r="L41" s="178">
        <v>7</v>
      </c>
      <c r="M41" s="179">
        <v>1</v>
      </c>
      <c r="N41" s="180">
        <v>0</v>
      </c>
      <c r="O41" s="141" t="s">
        <v>203</v>
      </c>
      <c r="P41" s="141">
        <v>8</v>
      </c>
      <c r="Q41" s="141">
        <v>8</v>
      </c>
    </row>
    <row r="42" spans="1:17" x14ac:dyDescent="0.2">
      <c r="A42" s="201"/>
      <c r="B42" s="235"/>
      <c r="C42" s="202">
        <v>0</v>
      </c>
      <c r="D42" s="203">
        <v>0.14285714285714285</v>
      </c>
      <c r="E42" s="203">
        <v>0.14285714285714285</v>
      </c>
      <c r="F42" s="203">
        <v>0.7142857142857143</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5</v>
      </c>
      <c r="H48" s="188">
        <v>1</v>
      </c>
      <c r="P48" s="141">
        <v>8</v>
      </c>
    </row>
    <row r="49" spans="1:16" x14ac:dyDescent="0.2">
      <c r="A49" s="92"/>
      <c r="C49" s="191">
        <v>0</v>
      </c>
      <c r="D49" s="191">
        <v>0</v>
      </c>
      <c r="E49" s="191">
        <v>0</v>
      </c>
      <c r="F49" s="191">
        <v>0.2857142857142857</v>
      </c>
      <c r="G49" s="191">
        <v>0.7142857142857143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6</v>
      </c>
      <c r="G54" s="210">
        <v>1</v>
      </c>
      <c r="H54" s="188">
        <v>0</v>
      </c>
      <c r="P54" s="141">
        <v>8</v>
      </c>
    </row>
    <row r="55" spans="1:16" x14ac:dyDescent="0.2">
      <c r="A55" s="92"/>
      <c r="C55" s="191">
        <v>0</v>
      </c>
      <c r="D55" s="191">
        <v>0</v>
      </c>
      <c r="E55" s="191">
        <v>0.125</v>
      </c>
      <c r="F55" s="191">
        <v>0.75</v>
      </c>
      <c r="G55" s="191">
        <v>0.125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472</v>
      </c>
      <c r="C64" s="234"/>
      <c r="D64" s="234"/>
      <c r="E64" s="234"/>
      <c r="F64" s="234"/>
      <c r="G64" s="234"/>
      <c r="H64" s="234"/>
      <c r="I64" s="234"/>
      <c r="J64" s="234"/>
      <c r="K64" s="234"/>
      <c r="L64" s="234"/>
    </row>
    <row r="65" spans="2:12" ht="23.1" customHeight="1" x14ac:dyDescent="0.2">
      <c r="B65" s="234" t="s">
        <v>206</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CF511-7BD7-480B-9EE7-BA7E22C1167E}">
  <sheetPr codeName="Sheet33"/>
  <dimension ref="A1:Q137"/>
  <sheetViews>
    <sheetView showGridLines="0" showZeros="0" workbookViewId="0">
      <selection activeCell="K17" sqref="K17"/>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180</v>
      </c>
      <c r="C3" s="144"/>
      <c r="D3" s="145"/>
      <c r="E3" s="146">
        <v>44302</v>
      </c>
      <c r="F3" s="145"/>
      <c r="G3" s="147"/>
      <c r="H3" s="147"/>
      <c r="I3" s="146" t="s">
        <v>162</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1</v>
      </c>
      <c r="D6" s="152">
        <v>0.125</v>
      </c>
      <c r="F6" s="153" t="s">
        <v>49</v>
      </c>
      <c r="J6" s="154" t="s">
        <v>193</v>
      </c>
    </row>
    <row r="7" spans="1:15" x14ac:dyDescent="0.2">
      <c r="B7" s="155" t="s">
        <v>3</v>
      </c>
      <c r="C7" s="94">
        <v>2</v>
      </c>
      <c r="D7" s="156">
        <v>0.25</v>
      </c>
      <c r="F7" s="157" t="s">
        <v>28</v>
      </c>
      <c r="G7" s="158"/>
      <c r="H7" s="158">
        <v>0</v>
      </c>
      <c r="I7" s="152">
        <v>0</v>
      </c>
    </row>
    <row r="8" spans="1:15" x14ac:dyDescent="0.2">
      <c r="B8" s="150" t="s">
        <v>5</v>
      </c>
      <c r="C8" s="151">
        <v>2</v>
      </c>
      <c r="D8" s="152">
        <v>0.25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0.125</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5</v>
      </c>
      <c r="E24" s="178">
        <v>0</v>
      </c>
      <c r="F24" s="178">
        <v>1</v>
      </c>
      <c r="G24" s="179">
        <v>0</v>
      </c>
      <c r="H24" s="180">
        <v>0</v>
      </c>
      <c r="I24" s="177">
        <v>0</v>
      </c>
      <c r="J24" s="178">
        <v>1</v>
      </c>
      <c r="K24" s="178">
        <v>0</v>
      </c>
      <c r="L24" s="178">
        <v>5</v>
      </c>
      <c r="M24" s="179">
        <v>0</v>
      </c>
      <c r="N24" s="180">
        <v>2</v>
      </c>
      <c r="O24" s="141" t="s">
        <v>195</v>
      </c>
      <c r="P24" s="141">
        <v>8</v>
      </c>
      <c r="Q24" s="141">
        <v>8</v>
      </c>
    </row>
    <row r="25" spans="1:17" ht="18.75" customHeight="1" x14ac:dyDescent="0.2">
      <c r="A25" s="181"/>
      <c r="B25" s="231"/>
      <c r="C25" s="182">
        <v>0.25</v>
      </c>
      <c r="D25" s="183">
        <v>0.625</v>
      </c>
      <c r="E25" s="183">
        <v>0</v>
      </c>
      <c r="F25" s="183">
        <v>0.125</v>
      </c>
      <c r="G25" s="183"/>
      <c r="H25" s="184"/>
      <c r="I25" s="182">
        <v>0</v>
      </c>
      <c r="J25" s="183">
        <v>0.16666666666666666</v>
      </c>
      <c r="K25" s="183">
        <v>0</v>
      </c>
      <c r="L25" s="183">
        <v>0.83333333333333337</v>
      </c>
      <c r="M25" s="183"/>
      <c r="N25" s="184"/>
      <c r="O25" s="141"/>
    </row>
    <row r="26" spans="1:17" ht="12.75" customHeight="1" x14ac:dyDescent="0.2">
      <c r="A26" s="185" t="s">
        <v>41</v>
      </c>
      <c r="B26" s="233" t="s">
        <v>51</v>
      </c>
      <c r="C26" s="186">
        <v>2</v>
      </c>
      <c r="D26" s="187">
        <v>1</v>
      </c>
      <c r="E26" s="187">
        <v>2</v>
      </c>
      <c r="F26" s="187">
        <v>0</v>
      </c>
      <c r="G26" s="188">
        <v>0</v>
      </c>
      <c r="H26" s="189">
        <v>3</v>
      </c>
      <c r="I26" s="186">
        <v>0</v>
      </c>
      <c r="J26" s="187">
        <v>0</v>
      </c>
      <c r="K26" s="187">
        <v>1</v>
      </c>
      <c r="L26" s="187">
        <v>4</v>
      </c>
      <c r="M26" s="188">
        <v>0</v>
      </c>
      <c r="N26" s="189">
        <v>3</v>
      </c>
      <c r="O26" s="141" t="s">
        <v>196</v>
      </c>
      <c r="P26" s="141">
        <v>8</v>
      </c>
      <c r="Q26" s="141">
        <v>8</v>
      </c>
    </row>
    <row r="27" spans="1:17" ht="18" customHeight="1" x14ac:dyDescent="0.2">
      <c r="A27" s="185"/>
      <c r="B27" s="233"/>
      <c r="C27" s="190">
        <v>0.4</v>
      </c>
      <c r="D27" s="191">
        <v>0.2</v>
      </c>
      <c r="E27" s="191">
        <v>0.4</v>
      </c>
      <c r="F27" s="191">
        <v>0</v>
      </c>
      <c r="G27" s="191"/>
      <c r="H27" s="192"/>
      <c r="I27" s="193">
        <v>0</v>
      </c>
      <c r="J27" s="194">
        <v>0</v>
      </c>
      <c r="K27" s="194">
        <v>0.2</v>
      </c>
      <c r="L27" s="194">
        <v>0.8</v>
      </c>
      <c r="M27" s="191"/>
      <c r="N27" s="192"/>
      <c r="O27" s="141"/>
    </row>
    <row r="28" spans="1:17" ht="12.75" customHeight="1" x14ac:dyDescent="0.2">
      <c r="A28" s="181" t="s">
        <v>42</v>
      </c>
      <c r="B28" s="231" t="s">
        <v>58</v>
      </c>
      <c r="C28" s="177">
        <v>3</v>
      </c>
      <c r="D28" s="178">
        <v>1</v>
      </c>
      <c r="E28" s="178">
        <v>0</v>
      </c>
      <c r="F28" s="178">
        <v>3</v>
      </c>
      <c r="G28" s="179">
        <v>0</v>
      </c>
      <c r="H28" s="180">
        <v>1</v>
      </c>
      <c r="I28" s="177">
        <v>0</v>
      </c>
      <c r="J28" s="178">
        <v>0</v>
      </c>
      <c r="K28" s="178">
        <v>3</v>
      </c>
      <c r="L28" s="178">
        <v>3</v>
      </c>
      <c r="M28" s="179">
        <v>0</v>
      </c>
      <c r="N28" s="180">
        <v>2</v>
      </c>
      <c r="O28" s="141" t="s">
        <v>197</v>
      </c>
      <c r="P28" s="141">
        <v>8</v>
      </c>
      <c r="Q28" s="141">
        <v>8</v>
      </c>
    </row>
    <row r="29" spans="1:17" ht="15.75" customHeight="1" x14ac:dyDescent="0.2">
      <c r="A29" s="181"/>
      <c r="B29" s="231"/>
      <c r="C29" s="195">
        <v>0.42857142857142855</v>
      </c>
      <c r="D29" s="196">
        <v>0.14285714285714285</v>
      </c>
      <c r="E29" s="196">
        <v>0</v>
      </c>
      <c r="F29" s="196">
        <v>0.42857142857142855</v>
      </c>
      <c r="G29" s="196"/>
      <c r="H29" s="197"/>
      <c r="I29" s="182">
        <v>0</v>
      </c>
      <c r="J29" s="183">
        <v>0</v>
      </c>
      <c r="K29" s="183">
        <v>0.5</v>
      </c>
      <c r="L29" s="183">
        <v>0.5</v>
      </c>
      <c r="M29" s="196"/>
      <c r="N29" s="197"/>
      <c r="O29" s="141"/>
    </row>
    <row r="30" spans="1:17" ht="13.5" customHeight="1" x14ac:dyDescent="0.2">
      <c r="A30" s="185" t="s">
        <v>43</v>
      </c>
      <c r="B30" s="233" t="s">
        <v>59</v>
      </c>
      <c r="C30" s="186">
        <v>3</v>
      </c>
      <c r="D30" s="187">
        <v>1</v>
      </c>
      <c r="E30" s="187">
        <v>0</v>
      </c>
      <c r="F30" s="187">
        <v>2</v>
      </c>
      <c r="G30" s="188">
        <v>0</v>
      </c>
      <c r="H30" s="189">
        <v>2</v>
      </c>
      <c r="I30" s="186">
        <v>0</v>
      </c>
      <c r="J30" s="187">
        <v>1</v>
      </c>
      <c r="K30" s="187">
        <v>1</v>
      </c>
      <c r="L30" s="187">
        <v>3</v>
      </c>
      <c r="M30" s="188">
        <v>0</v>
      </c>
      <c r="N30" s="189">
        <v>3</v>
      </c>
      <c r="O30" s="141" t="s">
        <v>198</v>
      </c>
      <c r="P30" s="141">
        <v>8</v>
      </c>
      <c r="Q30" s="141">
        <v>8</v>
      </c>
    </row>
    <row r="31" spans="1:17" ht="13.5" customHeight="1" x14ac:dyDescent="0.2">
      <c r="A31" s="185"/>
      <c r="B31" s="233"/>
      <c r="C31" s="190">
        <v>0.5</v>
      </c>
      <c r="D31" s="191">
        <v>0.16666666666666666</v>
      </c>
      <c r="E31" s="191">
        <v>0</v>
      </c>
      <c r="F31" s="191">
        <v>0.33333333333333331</v>
      </c>
      <c r="G31" s="191"/>
      <c r="H31" s="192"/>
      <c r="I31" s="193">
        <v>0</v>
      </c>
      <c r="J31" s="194">
        <v>0.2</v>
      </c>
      <c r="K31" s="194">
        <v>0.2</v>
      </c>
      <c r="L31" s="194">
        <v>0.6</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4</v>
      </c>
      <c r="D33" s="178">
        <v>0</v>
      </c>
      <c r="E33" s="178">
        <v>0</v>
      </c>
      <c r="F33" s="178">
        <v>3</v>
      </c>
      <c r="G33" s="179">
        <v>0</v>
      </c>
      <c r="H33" s="180">
        <v>1</v>
      </c>
      <c r="I33" s="177">
        <v>0</v>
      </c>
      <c r="J33" s="178">
        <v>0</v>
      </c>
      <c r="K33" s="178">
        <v>1</v>
      </c>
      <c r="L33" s="178">
        <v>6</v>
      </c>
      <c r="M33" s="179">
        <v>0</v>
      </c>
      <c r="N33" s="180">
        <v>1</v>
      </c>
      <c r="O33" s="141" t="s">
        <v>199</v>
      </c>
      <c r="P33" s="141">
        <v>8</v>
      </c>
      <c r="Q33" s="141">
        <v>8</v>
      </c>
    </row>
    <row r="34" spans="1:17" ht="14.25" customHeight="1" x14ac:dyDescent="0.2">
      <c r="A34" s="181"/>
      <c r="B34" s="231"/>
      <c r="C34" s="195">
        <v>0.5714285714285714</v>
      </c>
      <c r="D34" s="196">
        <v>0</v>
      </c>
      <c r="E34" s="196">
        <v>0</v>
      </c>
      <c r="F34" s="196">
        <v>0.42857142857142855</v>
      </c>
      <c r="G34" s="196"/>
      <c r="H34" s="197"/>
      <c r="I34" s="182">
        <v>0</v>
      </c>
      <c r="J34" s="183">
        <v>0</v>
      </c>
      <c r="K34" s="183">
        <v>0.14285714285714285</v>
      </c>
      <c r="L34" s="183">
        <v>0.8571428571428571</v>
      </c>
      <c r="M34" s="196"/>
      <c r="N34" s="197"/>
      <c r="O34" s="141"/>
    </row>
    <row r="35" spans="1:17" ht="12.75" customHeight="1" x14ac:dyDescent="0.2">
      <c r="A35" s="185" t="s">
        <v>45</v>
      </c>
      <c r="B35" s="233" t="s">
        <v>52</v>
      </c>
      <c r="C35" s="186">
        <v>1</v>
      </c>
      <c r="D35" s="187">
        <v>2</v>
      </c>
      <c r="E35" s="187">
        <v>1</v>
      </c>
      <c r="F35" s="187">
        <v>4</v>
      </c>
      <c r="G35" s="188">
        <v>0</v>
      </c>
      <c r="H35" s="189">
        <v>0</v>
      </c>
      <c r="I35" s="186">
        <v>0</v>
      </c>
      <c r="J35" s="187">
        <v>0</v>
      </c>
      <c r="K35" s="187">
        <v>1</v>
      </c>
      <c r="L35" s="187">
        <v>6</v>
      </c>
      <c r="M35" s="188">
        <v>0</v>
      </c>
      <c r="N35" s="189">
        <v>1</v>
      </c>
      <c r="O35" s="141" t="s">
        <v>200</v>
      </c>
      <c r="P35" s="141">
        <v>8</v>
      </c>
      <c r="Q35" s="141">
        <v>8</v>
      </c>
    </row>
    <row r="36" spans="1:17" ht="15.75" customHeight="1" x14ac:dyDescent="0.2">
      <c r="A36" s="185"/>
      <c r="B36" s="233"/>
      <c r="C36" s="190">
        <v>0.125</v>
      </c>
      <c r="D36" s="191">
        <v>0.25</v>
      </c>
      <c r="E36" s="191">
        <v>0.125</v>
      </c>
      <c r="F36" s="191">
        <v>0.5</v>
      </c>
      <c r="G36" s="191"/>
      <c r="H36" s="192"/>
      <c r="I36" s="193">
        <v>0</v>
      </c>
      <c r="J36" s="194">
        <v>0</v>
      </c>
      <c r="K36" s="194">
        <v>0.14285714285714285</v>
      </c>
      <c r="L36" s="194">
        <v>0.8571428571428571</v>
      </c>
      <c r="M36" s="191"/>
      <c r="N36" s="192"/>
      <c r="O36" s="141"/>
    </row>
    <row r="37" spans="1:17" ht="12.75" customHeight="1" x14ac:dyDescent="0.2">
      <c r="A37" s="181" t="s">
        <v>46</v>
      </c>
      <c r="B37" s="231" t="s">
        <v>53</v>
      </c>
      <c r="C37" s="177">
        <v>3</v>
      </c>
      <c r="D37" s="178">
        <v>0</v>
      </c>
      <c r="E37" s="178">
        <v>0</v>
      </c>
      <c r="F37" s="178">
        <v>5</v>
      </c>
      <c r="G37" s="179">
        <v>0</v>
      </c>
      <c r="H37" s="180">
        <v>0</v>
      </c>
      <c r="I37" s="177">
        <v>0</v>
      </c>
      <c r="J37" s="178">
        <v>0</v>
      </c>
      <c r="K37" s="178">
        <v>1</v>
      </c>
      <c r="L37" s="178">
        <v>6</v>
      </c>
      <c r="M37" s="179">
        <v>0</v>
      </c>
      <c r="N37" s="180">
        <v>1</v>
      </c>
      <c r="O37" s="141" t="s">
        <v>201</v>
      </c>
      <c r="P37" s="141">
        <v>8</v>
      </c>
      <c r="Q37" s="141">
        <v>8</v>
      </c>
    </row>
    <row r="38" spans="1:17" ht="14.25" customHeight="1" x14ac:dyDescent="0.2">
      <c r="A38" s="181"/>
      <c r="B38" s="231"/>
      <c r="C38" s="195">
        <v>0.375</v>
      </c>
      <c r="D38" s="196">
        <v>0</v>
      </c>
      <c r="E38" s="196">
        <v>0</v>
      </c>
      <c r="F38" s="196">
        <v>0.625</v>
      </c>
      <c r="G38" s="196"/>
      <c r="H38" s="197"/>
      <c r="I38" s="182">
        <v>0</v>
      </c>
      <c r="J38" s="183">
        <v>0</v>
      </c>
      <c r="K38" s="183">
        <v>0.14285714285714285</v>
      </c>
      <c r="L38" s="183">
        <v>0.8571428571428571</v>
      </c>
      <c r="M38" s="196"/>
      <c r="N38" s="197"/>
      <c r="O38" s="141"/>
    </row>
    <row r="39" spans="1:17" ht="12.75" customHeight="1" x14ac:dyDescent="0.2">
      <c r="A39" s="185" t="s">
        <v>47</v>
      </c>
      <c r="B39" s="233" t="s">
        <v>61</v>
      </c>
      <c r="C39" s="186">
        <v>2</v>
      </c>
      <c r="D39" s="187">
        <v>2</v>
      </c>
      <c r="E39" s="187">
        <v>0</v>
      </c>
      <c r="F39" s="187">
        <v>4</v>
      </c>
      <c r="G39" s="188">
        <v>0</v>
      </c>
      <c r="H39" s="189">
        <v>0</v>
      </c>
      <c r="I39" s="186">
        <v>0</v>
      </c>
      <c r="J39" s="187">
        <v>0</v>
      </c>
      <c r="K39" s="187">
        <v>1</v>
      </c>
      <c r="L39" s="187">
        <v>5</v>
      </c>
      <c r="M39" s="188">
        <v>0</v>
      </c>
      <c r="N39" s="189">
        <v>2</v>
      </c>
      <c r="O39" s="141" t="s">
        <v>202</v>
      </c>
      <c r="P39" s="141">
        <v>8</v>
      </c>
      <c r="Q39" s="141">
        <v>8</v>
      </c>
    </row>
    <row r="40" spans="1:17" ht="15" customHeight="1" x14ac:dyDescent="0.2">
      <c r="A40" s="185"/>
      <c r="B40" s="233"/>
      <c r="C40" s="190">
        <v>0.25</v>
      </c>
      <c r="D40" s="191">
        <v>0.25</v>
      </c>
      <c r="E40" s="191">
        <v>0</v>
      </c>
      <c r="F40" s="191">
        <v>0.5</v>
      </c>
      <c r="G40" s="191"/>
      <c r="H40" s="192"/>
      <c r="I40" s="193">
        <v>0</v>
      </c>
      <c r="J40" s="194">
        <v>0</v>
      </c>
      <c r="K40" s="194">
        <v>0.16666666666666666</v>
      </c>
      <c r="L40" s="194">
        <v>0.83333333333333337</v>
      </c>
      <c r="M40" s="191"/>
      <c r="N40" s="192"/>
      <c r="O40" s="141"/>
    </row>
    <row r="41" spans="1:17" ht="12.75" customHeight="1" x14ac:dyDescent="0.2">
      <c r="A41" s="181" t="s">
        <v>48</v>
      </c>
      <c r="B41" s="231" t="s">
        <v>62</v>
      </c>
      <c r="C41" s="177">
        <v>2</v>
      </c>
      <c r="D41" s="178">
        <v>1</v>
      </c>
      <c r="E41" s="178">
        <v>0</v>
      </c>
      <c r="F41" s="178">
        <v>4</v>
      </c>
      <c r="G41" s="179">
        <v>0</v>
      </c>
      <c r="H41" s="180">
        <v>1</v>
      </c>
      <c r="I41" s="177">
        <v>0</v>
      </c>
      <c r="J41" s="178">
        <v>0</v>
      </c>
      <c r="K41" s="178">
        <v>1</v>
      </c>
      <c r="L41" s="178">
        <v>6</v>
      </c>
      <c r="M41" s="179">
        <v>0</v>
      </c>
      <c r="N41" s="180">
        <v>1</v>
      </c>
      <c r="O41" s="141" t="s">
        <v>203</v>
      </c>
      <c r="P41" s="141">
        <v>8</v>
      </c>
      <c r="Q41" s="141">
        <v>8</v>
      </c>
    </row>
    <row r="42" spans="1:17" x14ac:dyDescent="0.2">
      <c r="A42" s="201"/>
      <c r="B42" s="235"/>
      <c r="C42" s="202">
        <v>0.2857142857142857</v>
      </c>
      <c r="D42" s="203">
        <v>0.14285714285714285</v>
      </c>
      <c r="E42" s="203">
        <v>0</v>
      </c>
      <c r="F42" s="203">
        <v>0.5714285714285714</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4</v>
      </c>
      <c r="H48" s="188">
        <v>1</v>
      </c>
      <c r="P48" s="141">
        <v>8</v>
      </c>
    </row>
    <row r="49" spans="1:16" x14ac:dyDescent="0.2">
      <c r="A49" s="92"/>
      <c r="C49" s="191">
        <v>0</v>
      </c>
      <c r="D49" s="191">
        <v>0</v>
      </c>
      <c r="E49" s="191">
        <v>0</v>
      </c>
      <c r="F49" s="191">
        <v>0.42857142857142855</v>
      </c>
      <c r="G49" s="191">
        <v>0.5714285714285714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1</v>
      </c>
      <c r="G54" s="210">
        <v>4</v>
      </c>
      <c r="H54" s="188">
        <v>1</v>
      </c>
      <c r="P54" s="141">
        <v>8</v>
      </c>
    </row>
    <row r="55" spans="1:16" x14ac:dyDescent="0.2">
      <c r="A55" s="92"/>
      <c r="C55" s="191">
        <v>0</v>
      </c>
      <c r="D55" s="191">
        <v>0</v>
      </c>
      <c r="E55" s="191">
        <v>0.2857142857142857</v>
      </c>
      <c r="F55" s="191">
        <v>0.14285714285714285</v>
      </c>
      <c r="G55" s="191">
        <v>0.5714285714285714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1</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71130-E315-479E-941E-89D92157FA4C}">
  <sheetPr codeName="Sheet27"/>
  <dimension ref="A1:Q137"/>
  <sheetViews>
    <sheetView showGridLines="0" showZeros="0" workbookViewId="0">
      <selection activeCell="K17" sqref="K17"/>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186</v>
      </c>
      <c r="C3" s="144"/>
      <c r="D3" s="145"/>
      <c r="E3" s="146">
        <v>44294</v>
      </c>
      <c r="F3" s="145"/>
      <c r="G3" s="147"/>
      <c r="H3" s="147"/>
      <c r="I3" s="146" t="s">
        <v>184</v>
      </c>
      <c r="J3" s="147"/>
      <c r="K3" s="147"/>
      <c r="L3" s="147"/>
      <c r="M3" s="148">
        <v>3</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3</v>
      </c>
      <c r="I7" s="152">
        <v>1</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3</v>
      </c>
      <c r="D11" s="156">
        <v>1</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0</v>
      </c>
      <c r="E24" s="178">
        <v>0</v>
      </c>
      <c r="F24" s="178">
        <v>0</v>
      </c>
      <c r="G24" s="179">
        <v>0</v>
      </c>
      <c r="H24" s="180">
        <v>0</v>
      </c>
      <c r="I24" s="177">
        <v>0</v>
      </c>
      <c r="J24" s="178">
        <v>0</v>
      </c>
      <c r="K24" s="178">
        <v>0</v>
      </c>
      <c r="L24" s="178">
        <v>3</v>
      </c>
      <c r="M24" s="179">
        <v>0</v>
      </c>
      <c r="N24" s="180">
        <v>0</v>
      </c>
      <c r="O24" s="141" t="s">
        <v>195</v>
      </c>
      <c r="P24" s="141">
        <v>3</v>
      </c>
      <c r="Q24" s="141">
        <v>3</v>
      </c>
    </row>
    <row r="25" spans="1:17" ht="18.75" customHeight="1" x14ac:dyDescent="0.2">
      <c r="A25" s="181"/>
      <c r="B25" s="231"/>
      <c r="C25" s="182">
        <v>1</v>
      </c>
      <c r="D25" s="183">
        <v>0</v>
      </c>
      <c r="E25" s="183">
        <v>0</v>
      </c>
      <c r="F25" s="183">
        <v>0</v>
      </c>
      <c r="G25" s="183"/>
      <c r="H25" s="184"/>
      <c r="I25" s="182">
        <v>0</v>
      </c>
      <c r="J25" s="183">
        <v>0</v>
      </c>
      <c r="K25" s="183">
        <v>0</v>
      </c>
      <c r="L25" s="183">
        <v>1</v>
      </c>
      <c r="M25" s="183"/>
      <c r="N25" s="184"/>
      <c r="O25" s="141"/>
    </row>
    <row r="26" spans="1:17" ht="12.75" customHeight="1" x14ac:dyDescent="0.2">
      <c r="A26" s="185" t="s">
        <v>41</v>
      </c>
      <c r="B26" s="233" t="s">
        <v>51</v>
      </c>
      <c r="C26" s="186">
        <v>2</v>
      </c>
      <c r="D26" s="187">
        <v>0</v>
      </c>
      <c r="E26" s="187">
        <v>0</v>
      </c>
      <c r="F26" s="187">
        <v>1</v>
      </c>
      <c r="G26" s="188">
        <v>0</v>
      </c>
      <c r="H26" s="189">
        <v>0</v>
      </c>
      <c r="I26" s="186">
        <v>0</v>
      </c>
      <c r="J26" s="187">
        <v>0</v>
      </c>
      <c r="K26" s="187">
        <v>0</v>
      </c>
      <c r="L26" s="187">
        <v>3</v>
      </c>
      <c r="M26" s="188">
        <v>0</v>
      </c>
      <c r="N26" s="189">
        <v>0</v>
      </c>
      <c r="O26" s="141" t="s">
        <v>196</v>
      </c>
      <c r="P26" s="141">
        <v>3</v>
      </c>
      <c r="Q26" s="141">
        <v>3</v>
      </c>
    </row>
    <row r="27" spans="1:17" ht="18" customHeight="1" x14ac:dyDescent="0.2">
      <c r="A27" s="185"/>
      <c r="B27" s="233"/>
      <c r="C27" s="190">
        <v>0.66666666666666663</v>
      </c>
      <c r="D27" s="191">
        <v>0</v>
      </c>
      <c r="E27" s="191">
        <v>0</v>
      </c>
      <c r="F27" s="191">
        <v>0.33333333333333331</v>
      </c>
      <c r="G27" s="191"/>
      <c r="H27" s="192"/>
      <c r="I27" s="193">
        <v>0</v>
      </c>
      <c r="J27" s="194">
        <v>0</v>
      </c>
      <c r="K27" s="194">
        <v>0</v>
      </c>
      <c r="L27" s="194">
        <v>1</v>
      </c>
      <c r="M27" s="191"/>
      <c r="N27" s="192"/>
      <c r="O27" s="141"/>
    </row>
    <row r="28" spans="1:17" ht="12.75" customHeight="1" x14ac:dyDescent="0.2">
      <c r="A28" s="181" t="s">
        <v>42</v>
      </c>
      <c r="B28" s="231" t="s">
        <v>58</v>
      </c>
      <c r="C28" s="177">
        <v>3</v>
      </c>
      <c r="D28" s="178">
        <v>0</v>
      </c>
      <c r="E28" s="178">
        <v>0</v>
      </c>
      <c r="F28" s="178">
        <v>0</v>
      </c>
      <c r="G28" s="179">
        <v>0</v>
      </c>
      <c r="H28" s="180">
        <v>0</v>
      </c>
      <c r="I28" s="177">
        <v>0</v>
      </c>
      <c r="J28" s="178">
        <v>0</v>
      </c>
      <c r="K28" s="178">
        <v>0</v>
      </c>
      <c r="L28" s="178">
        <v>3</v>
      </c>
      <c r="M28" s="179">
        <v>0</v>
      </c>
      <c r="N28" s="180">
        <v>0</v>
      </c>
      <c r="O28" s="141" t="s">
        <v>197</v>
      </c>
      <c r="P28" s="141">
        <v>3</v>
      </c>
      <c r="Q28" s="141">
        <v>3</v>
      </c>
    </row>
    <row r="29" spans="1:17" ht="15.75" customHeight="1" x14ac:dyDescent="0.2">
      <c r="A29" s="181"/>
      <c r="B29" s="231"/>
      <c r="C29" s="195">
        <v>1</v>
      </c>
      <c r="D29" s="196">
        <v>0</v>
      </c>
      <c r="E29" s="196">
        <v>0</v>
      </c>
      <c r="F29" s="196">
        <v>0</v>
      </c>
      <c r="G29" s="196"/>
      <c r="H29" s="197"/>
      <c r="I29" s="182">
        <v>0</v>
      </c>
      <c r="J29" s="183">
        <v>0</v>
      </c>
      <c r="K29" s="183">
        <v>0</v>
      </c>
      <c r="L29" s="183">
        <v>1</v>
      </c>
      <c r="M29" s="196"/>
      <c r="N29" s="197"/>
      <c r="O29" s="141"/>
    </row>
    <row r="30" spans="1:17" ht="13.5" customHeight="1" x14ac:dyDescent="0.2">
      <c r="A30" s="185" t="s">
        <v>43</v>
      </c>
      <c r="B30" s="233" t="s">
        <v>59</v>
      </c>
      <c r="C30" s="186">
        <v>2</v>
      </c>
      <c r="D30" s="187">
        <v>0</v>
      </c>
      <c r="E30" s="187">
        <v>0</v>
      </c>
      <c r="F30" s="187">
        <v>1</v>
      </c>
      <c r="G30" s="188">
        <v>0</v>
      </c>
      <c r="H30" s="189">
        <v>0</v>
      </c>
      <c r="I30" s="186">
        <v>0</v>
      </c>
      <c r="J30" s="187">
        <v>0</v>
      </c>
      <c r="K30" s="187">
        <v>0</v>
      </c>
      <c r="L30" s="187">
        <v>3</v>
      </c>
      <c r="M30" s="188">
        <v>0</v>
      </c>
      <c r="N30" s="189">
        <v>0</v>
      </c>
      <c r="O30" s="141" t="s">
        <v>198</v>
      </c>
      <c r="P30" s="141">
        <v>3</v>
      </c>
      <c r="Q30" s="141">
        <v>3</v>
      </c>
    </row>
    <row r="31" spans="1:17" ht="13.5" customHeight="1" x14ac:dyDescent="0.2">
      <c r="A31" s="185"/>
      <c r="B31" s="233"/>
      <c r="C31" s="190">
        <v>0.66666666666666663</v>
      </c>
      <c r="D31" s="191">
        <v>0</v>
      </c>
      <c r="E31" s="191">
        <v>0</v>
      </c>
      <c r="F31" s="191">
        <v>0.33333333333333331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0</v>
      </c>
      <c r="E33" s="178">
        <v>0</v>
      </c>
      <c r="F33" s="178">
        <v>0</v>
      </c>
      <c r="G33" s="179">
        <v>0</v>
      </c>
      <c r="H33" s="180">
        <v>0</v>
      </c>
      <c r="I33" s="177">
        <v>0</v>
      </c>
      <c r="J33" s="178">
        <v>0</v>
      </c>
      <c r="K33" s="178">
        <v>0</v>
      </c>
      <c r="L33" s="178">
        <v>3</v>
      </c>
      <c r="M33" s="179">
        <v>0</v>
      </c>
      <c r="N33" s="180">
        <v>0</v>
      </c>
      <c r="O33" s="141" t="s">
        <v>199</v>
      </c>
      <c r="P33" s="141">
        <v>3</v>
      </c>
      <c r="Q33" s="141">
        <v>3</v>
      </c>
    </row>
    <row r="34" spans="1:17" ht="14.25" customHeight="1" x14ac:dyDescent="0.2">
      <c r="A34" s="181"/>
      <c r="B34" s="231"/>
      <c r="C34" s="195">
        <v>1</v>
      </c>
      <c r="D34" s="196">
        <v>0</v>
      </c>
      <c r="E34" s="196">
        <v>0</v>
      </c>
      <c r="F34" s="196">
        <v>0</v>
      </c>
      <c r="G34" s="196"/>
      <c r="H34" s="197"/>
      <c r="I34" s="182">
        <v>0</v>
      </c>
      <c r="J34" s="183">
        <v>0</v>
      </c>
      <c r="K34" s="183">
        <v>0</v>
      </c>
      <c r="L34" s="183">
        <v>1</v>
      </c>
      <c r="M34" s="196"/>
      <c r="N34" s="197"/>
      <c r="O34" s="141"/>
    </row>
    <row r="35" spans="1:17" ht="12.75" customHeight="1" x14ac:dyDescent="0.2">
      <c r="A35" s="185" t="s">
        <v>45</v>
      </c>
      <c r="B35" s="233" t="s">
        <v>52</v>
      </c>
      <c r="C35" s="186">
        <v>3</v>
      </c>
      <c r="D35" s="187">
        <v>0</v>
      </c>
      <c r="E35" s="187">
        <v>0</v>
      </c>
      <c r="F35" s="187">
        <v>0</v>
      </c>
      <c r="G35" s="188">
        <v>0</v>
      </c>
      <c r="H35" s="189">
        <v>0</v>
      </c>
      <c r="I35" s="186">
        <v>0</v>
      </c>
      <c r="J35" s="187">
        <v>0</v>
      </c>
      <c r="K35" s="187">
        <v>0</v>
      </c>
      <c r="L35" s="187">
        <v>3</v>
      </c>
      <c r="M35" s="188">
        <v>0</v>
      </c>
      <c r="N35" s="189">
        <v>0</v>
      </c>
      <c r="O35" s="141" t="s">
        <v>200</v>
      </c>
      <c r="P35" s="141">
        <v>3</v>
      </c>
      <c r="Q35" s="141">
        <v>3</v>
      </c>
    </row>
    <row r="36" spans="1:17" ht="15.75" customHeight="1" x14ac:dyDescent="0.2">
      <c r="A36" s="185"/>
      <c r="B36" s="233"/>
      <c r="C36" s="190">
        <v>1</v>
      </c>
      <c r="D36" s="191">
        <v>0</v>
      </c>
      <c r="E36" s="191">
        <v>0</v>
      </c>
      <c r="F36" s="191">
        <v>0</v>
      </c>
      <c r="G36" s="191"/>
      <c r="H36" s="192"/>
      <c r="I36" s="193">
        <v>0</v>
      </c>
      <c r="J36" s="194">
        <v>0</v>
      </c>
      <c r="K36" s="194">
        <v>0</v>
      </c>
      <c r="L36" s="194">
        <v>1</v>
      </c>
      <c r="M36" s="191"/>
      <c r="N36" s="192"/>
      <c r="O36" s="141"/>
    </row>
    <row r="37" spans="1:17" ht="12.75" customHeight="1" x14ac:dyDescent="0.2">
      <c r="A37" s="181" t="s">
        <v>46</v>
      </c>
      <c r="B37" s="231" t="s">
        <v>53</v>
      </c>
      <c r="C37" s="177">
        <v>3</v>
      </c>
      <c r="D37" s="178">
        <v>0</v>
      </c>
      <c r="E37" s="178">
        <v>0</v>
      </c>
      <c r="F37" s="178">
        <v>0</v>
      </c>
      <c r="G37" s="179">
        <v>0</v>
      </c>
      <c r="H37" s="180">
        <v>0</v>
      </c>
      <c r="I37" s="177">
        <v>0</v>
      </c>
      <c r="J37" s="178">
        <v>0</v>
      </c>
      <c r="K37" s="178">
        <v>0</v>
      </c>
      <c r="L37" s="178">
        <v>3</v>
      </c>
      <c r="M37" s="179">
        <v>0</v>
      </c>
      <c r="N37" s="180">
        <v>0</v>
      </c>
      <c r="O37" s="141" t="s">
        <v>201</v>
      </c>
      <c r="P37" s="141">
        <v>3</v>
      </c>
      <c r="Q37" s="141">
        <v>3</v>
      </c>
    </row>
    <row r="38" spans="1:17" ht="14.25" customHeight="1" x14ac:dyDescent="0.2">
      <c r="A38" s="181"/>
      <c r="B38" s="231"/>
      <c r="C38" s="195">
        <v>1</v>
      </c>
      <c r="D38" s="196">
        <v>0</v>
      </c>
      <c r="E38" s="196">
        <v>0</v>
      </c>
      <c r="F38" s="196">
        <v>0</v>
      </c>
      <c r="G38" s="196"/>
      <c r="H38" s="197"/>
      <c r="I38" s="182">
        <v>0</v>
      </c>
      <c r="J38" s="183">
        <v>0</v>
      </c>
      <c r="K38" s="183">
        <v>0</v>
      </c>
      <c r="L38" s="183">
        <v>1</v>
      </c>
      <c r="M38" s="196"/>
      <c r="N38" s="197"/>
      <c r="O38" s="141"/>
    </row>
    <row r="39" spans="1:17" ht="12.75" customHeight="1" x14ac:dyDescent="0.2">
      <c r="A39" s="185" t="s">
        <v>47</v>
      </c>
      <c r="B39" s="233" t="s">
        <v>61</v>
      </c>
      <c r="C39" s="186">
        <v>3</v>
      </c>
      <c r="D39" s="187">
        <v>0</v>
      </c>
      <c r="E39" s="187">
        <v>0</v>
      </c>
      <c r="F39" s="187">
        <v>0</v>
      </c>
      <c r="G39" s="188">
        <v>0</v>
      </c>
      <c r="H39" s="189">
        <v>0</v>
      </c>
      <c r="I39" s="186">
        <v>0</v>
      </c>
      <c r="J39" s="187">
        <v>0</v>
      </c>
      <c r="K39" s="187">
        <v>0</v>
      </c>
      <c r="L39" s="187">
        <v>3</v>
      </c>
      <c r="M39" s="188">
        <v>0</v>
      </c>
      <c r="N39" s="189">
        <v>0</v>
      </c>
      <c r="O39" s="141" t="s">
        <v>202</v>
      </c>
      <c r="P39" s="141">
        <v>3</v>
      </c>
      <c r="Q39" s="141">
        <v>3</v>
      </c>
    </row>
    <row r="40" spans="1:17" ht="15" customHeight="1" x14ac:dyDescent="0.2">
      <c r="A40" s="185"/>
      <c r="B40" s="233"/>
      <c r="C40" s="190">
        <v>1</v>
      </c>
      <c r="D40" s="191">
        <v>0</v>
      </c>
      <c r="E40" s="191">
        <v>0</v>
      </c>
      <c r="F40" s="191">
        <v>0</v>
      </c>
      <c r="G40" s="191"/>
      <c r="H40" s="192"/>
      <c r="I40" s="193">
        <v>0</v>
      </c>
      <c r="J40" s="194">
        <v>0</v>
      </c>
      <c r="K40" s="194">
        <v>0</v>
      </c>
      <c r="L40" s="194">
        <v>1</v>
      </c>
      <c r="M40" s="191"/>
      <c r="N40" s="192"/>
      <c r="O40" s="141"/>
    </row>
    <row r="41" spans="1:17" ht="12.75" customHeight="1" x14ac:dyDescent="0.2">
      <c r="A41" s="181" t="s">
        <v>48</v>
      </c>
      <c r="B41" s="231" t="s">
        <v>62</v>
      </c>
      <c r="C41" s="177">
        <v>1</v>
      </c>
      <c r="D41" s="178">
        <v>2</v>
      </c>
      <c r="E41" s="178">
        <v>0</v>
      </c>
      <c r="F41" s="178">
        <v>0</v>
      </c>
      <c r="G41" s="179">
        <v>0</v>
      </c>
      <c r="H41" s="180">
        <v>0</v>
      </c>
      <c r="I41" s="177">
        <v>0</v>
      </c>
      <c r="J41" s="178">
        <v>0</v>
      </c>
      <c r="K41" s="178">
        <v>0</v>
      </c>
      <c r="L41" s="178">
        <v>3</v>
      </c>
      <c r="M41" s="179">
        <v>0</v>
      </c>
      <c r="N41" s="180">
        <v>0</v>
      </c>
      <c r="O41" s="141" t="s">
        <v>203</v>
      </c>
      <c r="P41" s="141">
        <v>3</v>
      </c>
      <c r="Q41" s="141">
        <v>3</v>
      </c>
    </row>
    <row r="42" spans="1:17" x14ac:dyDescent="0.2">
      <c r="A42" s="201"/>
      <c r="B42" s="235"/>
      <c r="C42" s="202">
        <v>0.33333333333333331</v>
      </c>
      <c r="D42" s="203">
        <v>0.66666666666666663</v>
      </c>
      <c r="E42" s="203">
        <v>0</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2</v>
      </c>
      <c r="H48" s="188">
        <v>0</v>
      </c>
      <c r="P48" s="141">
        <v>3</v>
      </c>
    </row>
    <row r="49" spans="1:16" x14ac:dyDescent="0.2">
      <c r="A49" s="92"/>
      <c r="C49" s="191">
        <v>0</v>
      </c>
      <c r="D49" s="191">
        <v>0</v>
      </c>
      <c r="E49" s="191">
        <v>0</v>
      </c>
      <c r="F49" s="191">
        <v>0.33333333333333331</v>
      </c>
      <c r="G49" s="191">
        <v>0.66666666666666663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1</v>
      </c>
      <c r="G54" s="210">
        <v>2</v>
      </c>
      <c r="H54" s="188">
        <v>0</v>
      </c>
      <c r="P54" s="141">
        <v>3</v>
      </c>
    </row>
    <row r="55" spans="1:16" x14ac:dyDescent="0.2">
      <c r="A55" s="92"/>
      <c r="C55" s="191">
        <v>0</v>
      </c>
      <c r="D55" s="191">
        <v>0</v>
      </c>
      <c r="E55" s="191">
        <v>0</v>
      </c>
      <c r="F55" s="191">
        <v>0.33333333333333331</v>
      </c>
      <c r="G55" s="191">
        <v>0.66666666666666663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v>
      </c>
      <c r="F60" s="210">
        <v>0</v>
      </c>
      <c r="G60" s="210"/>
      <c r="H60" s="188">
        <v>0</v>
      </c>
      <c r="P60" s="141">
        <v>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1188-47E1-4158-86C1-88EE7A3FD7D6}">
  <sheetPr codeName="Sheet9"/>
  <dimension ref="A1:Q137"/>
  <sheetViews>
    <sheetView showGridLines="0" showZeros="0" workbookViewId="0">
      <selection activeCell="K17" sqref="K17"/>
    </sheetView>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386</v>
      </c>
      <c r="C3" s="144"/>
      <c r="D3" s="145"/>
      <c r="E3" s="146">
        <v>44211</v>
      </c>
      <c r="F3" s="145"/>
      <c r="G3" s="147"/>
      <c r="H3" s="147"/>
      <c r="I3" s="146" t="s">
        <v>374</v>
      </c>
      <c r="J3" s="147"/>
      <c r="K3" s="147"/>
      <c r="L3" s="147"/>
      <c r="M3" s="148">
        <v>7</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4</v>
      </c>
      <c r="D7" s="156">
        <v>0.5714285714285714</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1</v>
      </c>
      <c r="D9" s="156">
        <v>0.14285714285714285</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5</v>
      </c>
      <c r="D12" s="152">
        <v>0.7142857142857143</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7</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3</v>
      </c>
      <c r="E24" s="178">
        <v>0</v>
      </c>
      <c r="F24" s="178">
        <v>1</v>
      </c>
      <c r="G24" s="179">
        <v>0</v>
      </c>
      <c r="H24" s="180">
        <v>1</v>
      </c>
      <c r="I24" s="177">
        <v>1</v>
      </c>
      <c r="J24" s="178">
        <v>0</v>
      </c>
      <c r="K24" s="178">
        <v>1</v>
      </c>
      <c r="L24" s="178">
        <v>3</v>
      </c>
      <c r="M24" s="179">
        <v>0</v>
      </c>
      <c r="N24" s="180">
        <v>2</v>
      </c>
      <c r="O24" s="141" t="s">
        <v>195</v>
      </c>
      <c r="P24" s="141">
        <v>7</v>
      </c>
      <c r="Q24" s="141">
        <v>7</v>
      </c>
    </row>
    <row r="25" spans="1:17" ht="18.75" customHeight="1" x14ac:dyDescent="0.2">
      <c r="A25" s="181"/>
      <c r="B25" s="231"/>
      <c r="C25" s="182">
        <v>0.33333333333333331</v>
      </c>
      <c r="D25" s="183">
        <v>0.5</v>
      </c>
      <c r="E25" s="183">
        <v>0</v>
      </c>
      <c r="F25" s="183">
        <v>0.16666666666666666</v>
      </c>
      <c r="G25" s="183"/>
      <c r="H25" s="184"/>
      <c r="I25" s="182">
        <v>0.2</v>
      </c>
      <c r="J25" s="183">
        <v>0</v>
      </c>
      <c r="K25" s="183">
        <v>0.2</v>
      </c>
      <c r="L25" s="183">
        <v>0.6</v>
      </c>
      <c r="M25" s="183"/>
      <c r="N25" s="184"/>
      <c r="O25" s="141"/>
    </row>
    <row r="26" spans="1:17" ht="12.75" customHeight="1" x14ac:dyDescent="0.2">
      <c r="A26" s="185" t="s">
        <v>41</v>
      </c>
      <c r="B26" s="233" t="s">
        <v>51</v>
      </c>
      <c r="C26" s="186">
        <v>4</v>
      </c>
      <c r="D26" s="187">
        <v>1</v>
      </c>
      <c r="E26" s="187">
        <v>0</v>
      </c>
      <c r="F26" s="187">
        <v>0</v>
      </c>
      <c r="G26" s="188">
        <v>0</v>
      </c>
      <c r="H26" s="189">
        <v>2</v>
      </c>
      <c r="I26" s="186">
        <v>2</v>
      </c>
      <c r="J26" s="187">
        <v>1</v>
      </c>
      <c r="K26" s="187">
        <v>2</v>
      </c>
      <c r="L26" s="187">
        <v>1</v>
      </c>
      <c r="M26" s="188">
        <v>0</v>
      </c>
      <c r="N26" s="189">
        <v>1</v>
      </c>
      <c r="O26" s="141" t="s">
        <v>196</v>
      </c>
      <c r="P26" s="141">
        <v>7</v>
      </c>
      <c r="Q26" s="141">
        <v>7</v>
      </c>
    </row>
    <row r="27" spans="1:17" ht="18" customHeight="1" x14ac:dyDescent="0.2">
      <c r="A27" s="185"/>
      <c r="B27" s="233"/>
      <c r="C27" s="190">
        <v>0.8</v>
      </c>
      <c r="D27" s="191">
        <v>0.2</v>
      </c>
      <c r="E27" s="191">
        <v>0</v>
      </c>
      <c r="F27" s="191">
        <v>0</v>
      </c>
      <c r="G27" s="191"/>
      <c r="H27" s="192"/>
      <c r="I27" s="193">
        <v>0.33333333333333331</v>
      </c>
      <c r="J27" s="194">
        <v>0.16666666666666666</v>
      </c>
      <c r="K27" s="194">
        <v>0.33333333333333331</v>
      </c>
      <c r="L27" s="194">
        <v>0.16666666666666666</v>
      </c>
      <c r="M27" s="191"/>
      <c r="N27" s="192"/>
      <c r="O27" s="141"/>
    </row>
    <row r="28" spans="1:17" ht="12.75" customHeight="1" x14ac:dyDescent="0.2">
      <c r="A28" s="181" t="s">
        <v>42</v>
      </c>
      <c r="B28" s="231" t="s">
        <v>58</v>
      </c>
      <c r="C28" s="177">
        <v>1</v>
      </c>
      <c r="D28" s="178">
        <v>2</v>
      </c>
      <c r="E28" s="178">
        <v>1</v>
      </c>
      <c r="F28" s="178">
        <v>1</v>
      </c>
      <c r="G28" s="179">
        <v>0</v>
      </c>
      <c r="H28" s="180">
        <v>2</v>
      </c>
      <c r="I28" s="177">
        <v>1</v>
      </c>
      <c r="J28" s="178">
        <v>0</v>
      </c>
      <c r="K28" s="178">
        <v>1</v>
      </c>
      <c r="L28" s="178">
        <v>3</v>
      </c>
      <c r="M28" s="179">
        <v>0</v>
      </c>
      <c r="N28" s="180">
        <v>2</v>
      </c>
      <c r="O28" s="141" t="s">
        <v>197</v>
      </c>
      <c r="P28" s="141">
        <v>7</v>
      </c>
      <c r="Q28" s="141">
        <v>7</v>
      </c>
    </row>
    <row r="29" spans="1:17" ht="15.75" customHeight="1" x14ac:dyDescent="0.2">
      <c r="A29" s="181"/>
      <c r="B29" s="231"/>
      <c r="C29" s="195">
        <v>0.2</v>
      </c>
      <c r="D29" s="196">
        <v>0.4</v>
      </c>
      <c r="E29" s="196">
        <v>0.2</v>
      </c>
      <c r="F29" s="196">
        <v>0.2</v>
      </c>
      <c r="G29" s="196"/>
      <c r="H29" s="197"/>
      <c r="I29" s="182">
        <v>0.2</v>
      </c>
      <c r="J29" s="183">
        <v>0</v>
      </c>
      <c r="K29" s="183">
        <v>0.2</v>
      </c>
      <c r="L29" s="183">
        <v>0.6</v>
      </c>
      <c r="M29" s="196"/>
      <c r="N29" s="197"/>
      <c r="O29" s="141"/>
    </row>
    <row r="30" spans="1:17" ht="13.5" customHeight="1" x14ac:dyDescent="0.2">
      <c r="A30" s="185" t="s">
        <v>43</v>
      </c>
      <c r="B30" s="233" t="s">
        <v>59</v>
      </c>
      <c r="C30" s="186">
        <v>2</v>
      </c>
      <c r="D30" s="187">
        <v>3</v>
      </c>
      <c r="E30" s="187">
        <v>0</v>
      </c>
      <c r="F30" s="187">
        <v>1</v>
      </c>
      <c r="G30" s="188">
        <v>0</v>
      </c>
      <c r="H30" s="189">
        <v>1</v>
      </c>
      <c r="I30" s="186">
        <v>0</v>
      </c>
      <c r="J30" s="187">
        <v>1</v>
      </c>
      <c r="K30" s="187">
        <v>2</v>
      </c>
      <c r="L30" s="187">
        <v>2</v>
      </c>
      <c r="M30" s="188">
        <v>0</v>
      </c>
      <c r="N30" s="189">
        <v>2</v>
      </c>
      <c r="O30" s="141" t="s">
        <v>198</v>
      </c>
      <c r="P30" s="141">
        <v>7</v>
      </c>
      <c r="Q30" s="141">
        <v>7</v>
      </c>
    </row>
    <row r="31" spans="1:17" ht="13.5" customHeight="1" x14ac:dyDescent="0.2">
      <c r="A31" s="185"/>
      <c r="B31" s="233"/>
      <c r="C31" s="190">
        <v>0.33333333333333331</v>
      </c>
      <c r="D31" s="191">
        <v>0.5</v>
      </c>
      <c r="E31" s="191">
        <v>0</v>
      </c>
      <c r="F31" s="191">
        <v>0.16666666666666666</v>
      </c>
      <c r="G31" s="191"/>
      <c r="H31" s="192"/>
      <c r="I31" s="193">
        <v>0</v>
      </c>
      <c r="J31" s="194">
        <v>0.2</v>
      </c>
      <c r="K31" s="194">
        <v>0.4</v>
      </c>
      <c r="L31" s="194">
        <v>0.4</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3</v>
      </c>
      <c r="D33" s="178">
        <v>1</v>
      </c>
      <c r="E33" s="178">
        <v>0</v>
      </c>
      <c r="F33" s="178">
        <v>2</v>
      </c>
      <c r="G33" s="179">
        <v>0</v>
      </c>
      <c r="H33" s="180">
        <v>1</v>
      </c>
      <c r="I33" s="177">
        <v>0</v>
      </c>
      <c r="J33" s="178">
        <v>2</v>
      </c>
      <c r="K33" s="178">
        <v>1</v>
      </c>
      <c r="L33" s="178">
        <v>2</v>
      </c>
      <c r="M33" s="179">
        <v>0</v>
      </c>
      <c r="N33" s="180">
        <v>2</v>
      </c>
      <c r="O33" s="141" t="s">
        <v>199</v>
      </c>
      <c r="P33" s="141">
        <v>7</v>
      </c>
      <c r="Q33" s="141">
        <v>7</v>
      </c>
    </row>
    <row r="34" spans="1:17" ht="14.25" customHeight="1" x14ac:dyDescent="0.2">
      <c r="A34" s="181"/>
      <c r="B34" s="231"/>
      <c r="C34" s="195">
        <v>0.5</v>
      </c>
      <c r="D34" s="196">
        <v>0.16666666666666666</v>
      </c>
      <c r="E34" s="196">
        <v>0</v>
      </c>
      <c r="F34" s="196">
        <v>0.33333333333333331</v>
      </c>
      <c r="G34" s="196"/>
      <c r="H34" s="197"/>
      <c r="I34" s="182">
        <v>0</v>
      </c>
      <c r="J34" s="183">
        <v>0.4</v>
      </c>
      <c r="K34" s="183">
        <v>0.2</v>
      </c>
      <c r="L34" s="183">
        <v>0.4</v>
      </c>
      <c r="M34" s="196"/>
      <c r="N34" s="197"/>
      <c r="O34" s="141"/>
    </row>
    <row r="35" spans="1:17" ht="12.75" customHeight="1" x14ac:dyDescent="0.2">
      <c r="A35" s="185" t="s">
        <v>45</v>
      </c>
      <c r="B35" s="233" t="s">
        <v>52</v>
      </c>
      <c r="C35" s="186">
        <v>1</v>
      </c>
      <c r="D35" s="187">
        <v>2</v>
      </c>
      <c r="E35" s="187">
        <v>1</v>
      </c>
      <c r="F35" s="187">
        <v>1</v>
      </c>
      <c r="G35" s="188">
        <v>0</v>
      </c>
      <c r="H35" s="189">
        <v>2</v>
      </c>
      <c r="I35" s="186">
        <v>0</v>
      </c>
      <c r="J35" s="187">
        <v>0</v>
      </c>
      <c r="K35" s="187">
        <v>1</v>
      </c>
      <c r="L35" s="187">
        <v>3</v>
      </c>
      <c r="M35" s="188">
        <v>0</v>
      </c>
      <c r="N35" s="189">
        <v>3</v>
      </c>
      <c r="O35" s="141" t="s">
        <v>200</v>
      </c>
      <c r="P35" s="141">
        <v>7</v>
      </c>
      <c r="Q35" s="141">
        <v>7</v>
      </c>
    </row>
    <row r="36" spans="1:17" ht="15.75" customHeight="1" x14ac:dyDescent="0.2">
      <c r="A36" s="185"/>
      <c r="B36" s="233"/>
      <c r="C36" s="190">
        <v>0.2</v>
      </c>
      <c r="D36" s="191">
        <v>0.4</v>
      </c>
      <c r="E36" s="191">
        <v>0.2</v>
      </c>
      <c r="F36" s="191">
        <v>0.2</v>
      </c>
      <c r="G36" s="191"/>
      <c r="H36" s="192"/>
      <c r="I36" s="193">
        <v>0</v>
      </c>
      <c r="J36" s="194">
        <v>0</v>
      </c>
      <c r="K36" s="194">
        <v>0.25</v>
      </c>
      <c r="L36" s="194">
        <v>0.75</v>
      </c>
      <c r="M36" s="191"/>
      <c r="N36" s="192"/>
      <c r="O36" s="141"/>
    </row>
    <row r="37" spans="1:17" ht="12.75" customHeight="1" x14ac:dyDescent="0.2">
      <c r="A37" s="181" t="s">
        <v>46</v>
      </c>
      <c r="B37" s="231" t="s">
        <v>53</v>
      </c>
      <c r="C37" s="177">
        <v>1</v>
      </c>
      <c r="D37" s="178">
        <v>3</v>
      </c>
      <c r="E37" s="178">
        <v>1</v>
      </c>
      <c r="F37" s="178">
        <v>1</v>
      </c>
      <c r="G37" s="179">
        <v>0</v>
      </c>
      <c r="H37" s="180">
        <v>1</v>
      </c>
      <c r="I37" s="177">
        <v>0</v>
      </c>
      <c r="J37" s="178">
        <v>0</v>
      </c>
      <c r="K37" s="178">
        <v>0</v>
      </c>
      <c r="L37" s="178">
        <v>5</v>
      </c>
      <c r="M37" s="179">
        <v>0</v>
      </c>
      <c r="N37" s="180">
        <v>2</v>
      </c>
      <c r="O37" s="141" t="s">
        <v>201</v>
      </c>
      <c r="P37" s="141">
        <v>7</v>
      </c>
      <c r="Q37" s="141">
        <v>7</v>
      </c>
    </row>
    <row r="38" spans="1:17" ht="14.25" customHeight="1" x14ac:dyDescent="0.2">
      <c r="A38" s="181"/>
      <c r="B38" s="231"/>
      <c r="C38" s="195">
        <v>0.16666666666666666</v>
      </c>
      <c r="D38" s="196">
        <v>0.5</v>
      </c>
      <c r="E38" s="196">
        <v>0.16666666666666666</v>
      </c>
      <c r="F38" s="196">
        <v>0.16666666666666666</v>
      </c>
      <c r="G38" s="196"/>
      <c r="H38" s="197"/>
      <c r="I38" s="182">
        <v>0</v>
      </c>
      <c r="J38" s="183">
        <v>0</v>
      </c>
      <c r="K38" s="183">
        <v>0</v>
      </c>
      <c r="L38" s="183">
        <v>1</v>
      </c>
      <c r="M38" s="196"/>
      <c r="N38" s="197"/>
      <c r="O38" s="141"/>
    </row>
    <row r="39" spans="1:17" ht="12.75" customHeight="1" x14ac:dyDescent="0.2">
      <c r="A39" s="185" t="s">
        <v>47</v>
      </c>
      <c r="B39" s="233" t="s">
        <v>61</v>
      </c>
      <c r="C39" s="186">
        <v>2</v>
      </c>
      <c r="D39" s="187">
        <v>1</v>
      </c>
      <c r="E39" s="187">
        <v>0</v>
      </c>
      <c r="F39" s="187">
        <v>2</v>
      </c>
      <c r="G39" s="188">
        <v>0</v>
      </c>
      <c r="H39" s="189">
        <v>2</v>
      </c>
      <c r="I39" s="186">
        <v>0</v>
      </c>
      <c r="J39" s="187">
        <v>1</v>
      </c>
      <c r="K39" s="187">
        <v>3</v>
      </c>
      <c r="L39" s="187">
        <v>1</v>
      </c>
      <c r="M39" s="188">
        <v>0</v>
      </c>
      <c r="N39" s="189">
        <v>2</v>
      </c>
      <c r="O39" s="141" t="s">
        <v>202</v>
      </c>
      <c r="P39" s="141">
        <v>7</v>
      </c>
      <c r="Q39" s="141">
        <v>7</v>
      </c>
    </row>
    <row r="40" spans="1:17" ht="15" customHeight="1" x14ac:dyDescent="0.2">
      <c r="A40" s="185"/>
      <c r="B40" s="233"/>
      <c r="C40" s="190">
        <v>0.4</v>
      </c>
      <c r="D40" s="191">
        <v>0.2</v>
      </c>
      <c r="E40" s="191">
        <v>0</v>
      </c>
      <c r="F40" s="191">
        <v>0.4</v>
      </c>
      <c r="G40" s="191"/>
      <c r="H40" s="192"/>
      <c r="I40" s="193">
        <v>0</v>
      </c>
      <c r="J40" s="194">
        <v>0.2</v>
      </c>
      <c r="K40" s="194">
        <v>0.6</v>
      </c>
      <c r="L40" s="194">
        <v>0.2</v>
      </c>
      <c r="M40" s="191"/>
      <c r="N40" s="192"/>
      <c r="O40" s="141"/>
    </row>
    <row r="41" spans="1:17" ht="12.75" customHeight="1" x14ac:dyDescent="0.2">
      <c r="A41" s="181" t="s">
        <v>48</v>
      </c>
      <c r="B41" s="231" t="s">
        <v>62</v>
      </c>
      <c r="C41" s="177">
        <v>3</v>
      </c>
      <c r="D41" s="178">
        <v>2</v>
      </c>
      <c r="E41" s="178">
        <v>0</v>
      </c>
      <c r="F41" s="178">
        <v>1</v>
      </c>
      <c r="G41" s="179">
        <v>0</v>
      </c>
      <c r="H41" s="180">
        <v>1</v>
      </c>
      <c r="I41" s="177">
        <v>0</v>
      </c>
      <c r="J41" s="178">
        <v>1</v>
      </c>
      <c r="K41" s="178">
        <v>2</v>
      </c>
      <c r="L41" s="178">
        <v>2</v>
      </c>
      <c r="M41" s="179">
        <v>0</v>
      </c>
      <c r="N41" s="180">
        <v>2</v>
      </c>
      <c r="O41" s="141" t="s">
        <v>203</v>
      </c>
      <c r="P41" s="141">
        <v>7</v>
      </c>
      <c r="Q41" s="141">
        <v>7</v>
      </c>
    </row>
    <row r="42" spans="1:17" x14ac:dyDescent="0.2">
      <c r="A42" s="201"/>
      <c r="B42" s="235"/>
      <c r="C42" s="202">
        <v>0.5</v>
      </c>
      <c r="D42" s="203">
        <v>0.33333333333333331</v>
      </c>
      <c r="E42" s="203">
        <v>0</v>
      </c>
      <c r="F42" s="203">
        <v>0.16666666666666666</v>
      </c>
      <c r="G42" s="203"/>
      <c r="H42" s="204"/>
      <c r="I42" s="205">
        <v>0</v>
      </c>
      <c r="J42" s="206">
        <v>0.2</v>
      </c>
      <c r="K42" s="206">
        <v>0.4</v>
      </c>
      <c r="L42" s="206">
        <v>0.4</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1</v>
      </c>
      <c r="F48" s="210">
        <v>2</v>
      </c>
      <c r="G48" s="210">
        <v>4</v>
      </c>
      <c r="H48" s="188">
        <v>0</v>
      </c>
      <c r="P48" s="141">
        <v>7</v>
      </c>
    </row>
    <row r="49" spans="1:16" x14ac:dyDescent="0.2">
      <c r="A49" s="92"/>
      <c r="C49" s="191">
        <v>0</v>
      </c>
      <c r="D49" s="191">
        <v>0</v>
      </c>
      <c r="E49" s="191">
        <v>0.14285714285714285</v>
      </c>
      <c r="F49" s="191">
        <v>0.2857142857142857</v>
      </c>
      <c r="G49" s="191">
        <v>0.5714285714285714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2</v>
      </c>
      <c r="G54" s="210">
        <v>4</v>
      </c>
      <c r="H54" s="188">
        <v>0</v>
      </c>
      <c r="P54" s="141">
        <v>7</v>
      </c>
    </row>
    <row r="55" spans="1:16" x14ac:dyDescent="0.2">
      <c r="A55" s="92"/>
      <c r="C55" s="191">
        <v>0</v>
      </c>
      <c r="D55" s="191">
        <v>0</v>
      </c>
      <c r="E55" s="191">
        <v>0.14285714285714285</v>
      </c>
      <c r="F55" s="191">
        <v>0.2857142857142857</v>
      </c>
      <c r="G55" s="191">
        <v>0.5714285714285714</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0</v>
      </c>
      <c r="P60" s="141">
        <v>7</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F2C3-21A1-4DD3-AAD4-92E24B5F35C6}">
  <sheetPr codeName="Sheet4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172</v>
      </c>
      <c r="C3" s="144"/>
      <c r="D3" s="145"/>
      <c r="E3" s="146">
        <v>44337</v>
      </c>
      <c r="F3" s="145"/>
      <c r="G3" s="147"/>
      <c r="H3" s="147"/>
      <c r="I3" s="146" t="s">
        <v>316</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11</v>
      </c>
      <c r="D7" s="156">
        <v>1</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1</v>
      </c>
      <c r="E24" s="178">
        <v>1</v>
      </c>
      <c r="F24" s="178">
        <v>5</v>
      </c>
      <c r="G24" s="179">
        <v>2</v>
      </c>
      <c r="H24" s="180">
        <v>0</v>
      </c>
      <c r="I24" s="177">
        <v>0</v>
      </c>
      <c r="J24" s="178">
        <v>0</v>
      </c>
      <c r="K24" s="178">
        <v>0</v>
      </c>
      <c r="L24" s="178">
        <v>9</v>
      </c>
      <c r="M24" s="179">
        <v>1</v>
      </c>
      <c r="N24" s="180">
        <v>1</v>
      </c>
      <c r="O24" s="141" t="s">
        <v>195</v>
      </c>
      <c r="P24" s="141">
        <v>11</v>
      </c>
      <c r="Q24" s="141">
        <v>11</v>
      </c>
    </row>
    <row r="25" spans="1:17" ht="18.75" customHeight="1" x14ac:dyDescent="0.2">
      <c r="A25" s="181"/>
      <c r="B25" s="231"/>
      <c r="C25" s="182">
        <v>0.22222222222222221</v>
      </c>
      <c r="D25" s="183">
        <v>0.1111111111111111</v>
      </c>
      <c r="E25" s="183">
        <v>0.1111111111111111</v>
      </c>
      <c r="F25" s="183">
        <v>0.55555555555555558</v>
      </c>
      <c r="G25" s="183"/>
      <c r="H25" s="184"/>
      <c r="I25" s="182">
        <v>0</v>
      </c>
      <c r="J25" s="183">
        <v>0</v>
      </c>
      <c r="K25" s="183">
        <v>0</v>
      </c>
      <c r="L25" s="183">
        <v>1</v>
      </c>
      <c r="M25" s="183"/>
      <c r="N25" s="184"/>
      <c r="O25" s="141"/>
    </row>
    <row r="26" spans="1:17" ht="12.75" customHeight="1" x14ac:dyDescent="0.2">
      <c r="A26" s="185" t="s">
        <v>41</v>
      </c>
      <c r="B26" s="233" t="s">
        <v>51</v>
      </c>
      <c r="C26" s="186">
        <v>1</v>
      </c>
      <c r="D26" s="187">
        <v>2</v>
      </c>
      <c r="E26" s="187">
        <v>2</v>
      </c>
      <c r="F26" s="187">
        <v>3</v>
      </c>
      <c r="G26" s="188">
        <v>2</v>
      </c>
      <c r="H26" s="189">
        <v>1</v>
      </c>
      <c r="I26" s="186">
        <v>0</v>
      </c>
      <c r="J26" s="187">
        <v>1</v>
      </c>
      <c r="K26" s="187">
        <v>1</v>
      </c>
      <c r="L26" s="187">
        <v>6</v>
      </c>
      <c r="M26" s="188">
        <v>2</v>
      </c>
      <c r="N26" s="189">
        <v>1</v>
      </c>
      <c r="O26" s="141" t="s">
        <v>196</v>
      </c>
      <c r="P26" s="141">
        <v>11</v>
      </c>
      <c r="Q26" s="141">
        <v>11</v>
      </c>
    </row>
    <row r="27" spans="1:17" ht="18" customHeight="1" x14ac:dyDescent="0.2">
      <c r="A27" s="185"/>
      <c r="B27" s="233"/>
      <c r="C27" s="190">
        <v>0.125</v>
      </c>
      <c r="D27" s="191">
        <v>0.25</v>
      </c>
      <c r="E27" s="191">
        <v>0.25</v>
      </c>
      <c r="F27" s="191">
        <v>0.375</v>
      </c>
      <c r="G27" s="191"/>
      <c r="H27" s="192"/>
      <c r="I27" s="193">
        <v>0</v>
      </c>
      <c r="J27" s="194">
        <v>0.125</v>
      </c>
      <c r="K27" s="194">
        <v>0.125</v>
      </c>
      <c r="L27" s="194">
        <v>0.75</v>
      </c>
      <c r="M27" s="191"/>
      <c r="N27" s="192"/>
      <c r="O27" s="141"/>
    </row>
    <row r="28" spans="1:17" ht="12.75" customHeight="1" x14ac:dyDescent="0.2">
      <c r="A28" s="181" t="s">
        <v>42</v>
      </c>
      <c r="B28" s="231" t="s">
        <v>58</v>
      </c>
      <c r="C28" s="177">
        <v>2</v>
      </c>
      <c r="D28" s="178">
        <v>2</v>
      </c>
      <c r="E28" s="178">
        <v>1</v>
      </c>
      <c r="F28" s="178">
        <v>4</v>
      </c>
      <c r="G28" s="179">
        <v>1</v>
      </c>
      <c r="H28" s="180">
        <v>1</v>
      </c>
      <c r="I28" s="177">
        <v>0</v>
      </c>
      <c r="J28" s="178">
        <v>0</v>
      </c>
      <c r="K28" s="178">
        <v>1</v>
      </c>
      <c r="L28" s="178">
        <v>6</v>
      </c>
      <c r="M28" s="179">
        <v>2</v>
      </c>
      <c r="N28" s="180">
        <v>2</v>
      </c>
      <c r="O28" s="141" t="s">
        <v>197</v>
      </c>
      <c r="P28" s="141">
        <v>11</v>
      </c>
      <c r="Q28" s="141">
        <v>11</v>
      </c>
    </row>
    <row r="29" spans="1:17" ht="15.75" customHeight="1" x14ac:dyDescent="0.2">
      <c r="A29" s="181"/>
      <c r="B29" s="231"/>
      <c r="C29" s="195">
        <v>0.22222222222222221</v>
      </c>
      <c r="D29" s="196">
        <v>0.22222222222222221</v>
      </c>
      <c r="E29" s="196">
        <v>0.1111111111111111</v>
      </c>
      <c r="F29" s="196">
        <v>0.44444444444444442</v>
      </c>
      <c r="G29" s="196"/>
      <c r="H29" s="197"/>
      <c r="I29" s="182">
        <v>0</v>
      </c>
      <c r="J29" s="183">
        <v>0</v>
      </c>
      <c r="K29" s="183">
        <v>0.14285714285714285</v>
      </c>
      <c r="L29" s="183">
        <v>0.8571428571428571</v>
      </c>
      <c r="M29" s="196"/>
      <c r="N29" s="197"/>
      <c r="O29" s="141"/>
    </row>
    <row r="30" spans="1:17" ht="13.5" customHeight="1" x14ac:dyDescent="0.2">
      <c r="A30" s="185" t="s">
        <v>43</v>
      </c>
      <c r="B30" s="233" t="s">
        <v>59</v>
      </c>
      <c r="C30" s="186">
        <v>1</v>
      </c>
      <c r="D30" s="187">
        <v>1</v>
      </c>
      <c r="E30" s="187">
        <v>1</v>
      </c>
      <c r="F30" s="187">
        <v>6</v>
      </c>
      <c r="G30" s="188">
        <v>0</v>
      </c>
      <c r="H30" s="189">
        <v>2</v>
      </c>
      <c r="I30" s="186">
        <v>0</v>
      </c>
      <c r="J30" s="187">
        <v>0</v>
      </c>
      <c r="K30" s="187">
        <v>0</v>
      </c>
      <c r="L30" s="187">
        <v>8</v>
      </c>
      <c r="M30" s="188">
        <v>1</v>
      </c>
      <c r="N30" s="189">
        <v>2</v>
      </c>
      <c r="O30" s="141" t="s">
        <v>198</v>
      </c>
      <c r="P30" s="141">
        <v>11</v>
      </c>
      <c r="Q30" s="141">
        <v>11</v>
      </c>
    </row>
    <row r="31" spans="1:17" ht="13.5" customHeight="1" x14ac:dyDescent="0.2">
      <c r="A31" s="185"/>
      <c r="B31" s="233"/>
      <c r="C31" s="190">
        <v>0.1111111111111111</v>
      </c>
      <c r="D31" s="191">
        <v>0.1111111111111111</v>
      </c>
      <c r="E31" s="191">
        <v>0.1111111111111111</v>
      </c>
      <c r="F31" s="191">
        <v>0.66666666666666663</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0</v>
      </c>
      <c r="F33" s="178">
        <v>7</v>
      </c>
      <c r="G33" s="179">
        <v>1</v>
      </c>
      <c r="H33" s="180">
        <v>0</v>
      </c>
      <c r="I33" s="177">
        <v>0</v>
      </c>
      <c r="J33" s="178">
        <v>0</v>
      </c>
      <c r="K33" s="178">
        <v>1</v>
      </c>
      <c r="L33" s="178">
        <v>7</v>
      </c>
      <c r="M33" s="179">
        <v>2</v>
      </c>
      <c r="N33" s="180">
        <v>1</v>
      </c>
      <c r="O33" s="141" t="s">
        <v>199</v>
      </c>
      <c r="P33" s="141">
        <v>11</v>
      </c>
      <c r="Q33" s="141">
        <v>11</v>
      </c>
    </row>
    <row r="34" spans="1:17" ht="14.25" customHeight="1" x14ac:dyDescent="0.2">
      <c r="A34" s="181"/>
      <c r="B34" s="231"/>
      <c r="C34" s="195">
        <v>0.2</v>
      </c>
      <c r="D34" s="196">
        <v>0.1</v>
      </c>
      <c r="E34" s="196">
        <v>0</v>
      </c>
      <c r="F34" s="196">
        <v>0.7</v>
      </c>
      <c r="G34" s="196"/>
      <c r="H34" s="197"/>
      <c r="I34" s="182">
        <v>0</v>
      </c>
      <c r="J34" s="183">
        <v>0</v>
      </c>
      <c r="K34" s="183">
        <v>0.125</v>
      </c>
      <c r="L34" s="183">
        <v>0.875</v>
      </c>
      <c r="M34" s="196"/>
      <c r="N34" s="197"/>
      <c r="O34" s="141"/>
    </row>
    <row r="35" spans="1:17" ht="12.75" customHeight="1" x14ac:dyDescent="0.2">
      <c r="A35" s="185" t="s">
        <v>45</v>
      </c>
      <c r="B35" s="233" t="s">
        <v>52</v>
      </c>
      <c r="C35" s="186">
        <v>1</v>
      </c>
      <c r="D35" s="187">
        <v>1</v>
      </c>
      <c r="E35" s="187">
        <v>1</v>
      </c>
      <c r="F35" s="187">
        <v>8</v>
      </c>
      <c r="G35" s="188">
        <v>0</v>
      </c>
      <c r="H35" s="189">
        <v>0</v>
      </c>
      <c r="I35" s="186">
        <v>0</v>
      </c>
      <c r="J35" s="187">
        <v>0</v>
      </c>
      <c r="K35" s="187">
        <v>0</v>
      </c>
      <c r="L35" s="187">
        <v>10</v>
      </c>
      <c r="M35" s="188">
        <v>0</v>
      </c>
      <c r="N35" s="189">
        <v>1</v>
      </c>
      <c r="O35" s="141" t="s">
        <v>200</v>
      </c>
      <c r="P35" s="141">
        <v>11</v>
      </c>
      <c r="Q35" s="141">
        <v>11</v>
      </c>
    </row>
    <row r="36" spans="1:17" ht="15.75" customHeight="1" x14ac:dyDescent="0.2">
      <c r="A36" s="185"/>
      <c r="B36" s="233"/>
      <c r="C36" s="190">
        <v>9.0909090909090912E-2</v>
      </c>
      <c r="D36" s="191">
        <v>9.0909090909090912E-2</v>
      </c>
      <c r="E36" s="191">
        <v>9.0909090909090912E-2</v>
      </c>
      <c r="F36" s="191">
        <v>0.72727272727272729</v>
      </c>
      <c r="G36" s="191"/>
      <c r="H36" s="192"/>
      <c r="I36" s="193">
        <v>0</v>
      </c>
      <c r="J36" s="194">
        <v>0</v>
      </c>
      <c r="K36" s="194">
        <v>0</v>
      </c>
      <c r="L36" s="194">
        <v>1</v>
      </c>
      <c r="M36" s="191"/>
      <c r="N36" s="192"/>
      <c r="O36" s="141"/>
    </row>
    <row r="37" spans="1:17" ht="12.75" customHeight="1" x14ac:dyDescent="0.2">
      <c r="A37" s="181" t="s">
        <v>46</v>
      </c>
      <c r="B37" s="231" t="s">
        <v>53</v>
      </c>
      <c r="C37" s="177">
        <v>1</v>
      </c>
      <c r="D37" s="178">
        <v>4</v>
      </c>
      <c r="E37" s="178">
        <v>2</v>
      </c>
      <c r="F37" s="178">
        <v>4</v>
      </c>
      <c r="G37" s="179">
        <v>0</v>
      </c>
      <c r="H37" s="180">
        <v>0</v>
      </c>
      <c r="I37" s="177">
        <v>0</v>
      </c>
      <c r="J37" s="178">
        <v>0</v>
      </c>
      <c r="K37" s="178">
        <v>2</v>
      </c>
      <c r="L37" s="178">
        <v>8</v>
      </c>
      <c r="M37" s="179">
        <v>0</v>
      </c>
      <c r="N37" s="180">
        <v>1</v>
      </c>
      <c r="O37" s="141" t="s">
        <v>201</v>
      </c>
      <c r="P37" s="141">
        <v>11</v>
      </c>
      <c r="Q37" s="141">
        <v>11</v>
      </c>
    </row>
    <row r="38" spans="1:17" ht="14.25" customHeight="1" x14ac:dyDescent="0.2">
      <c r="A38" s="181"/>
      <c r="B38" s="231"/>
      <c r="C38" s="195">
        <v>9.0909090909090912E-2</v>
      </c>
      <c r="D38" s="196">
        <v>0.36363636363636365</v>
      </c>
      <c r="E38" s="196">
        <v>0.18181818181818182</v>
      </c>
      <c r="F38" s="196">
        <v>0.36363636363636365</v>
      </c>
      <c r="G38" s="196"/>
      <c r="H38" s="197"/>
      <c r="I38" s="182">
        <v>0</v>
      </c>
      <c r="J38" s="183">
        <v>0</v>
      </c>
      <c r="K38" s="183">
        <v>0.2</v>
      </c>
      <c r="L38" s="183">
        <v>0.8</v>
      </c>
      <c r="M38" s="196"/>
      <c r="N38" s="197"/>
      <c r="O38" s="141"/>
    </row>
    <row r="39" spans="1:17" ht="12.75" customHeight="1" x14ac:dyDescent="0.2">
      <c r="A39" s="185" t="s">
        <v>47</v>
      </c>
      <c r="B39" s="233" t="s">
        <v>61</v>
      </c>
      <c r="C39" s="186">
        <v>2</v>
      </c>
      <c r="D39" s="187">
        <v>2</v>
      </c>
      <c r="E39" s="187">
        <v>3</v>
      </c>
      <c r="F39" s="187">
        <v>3</v>
      </c>
      <c r="G39" s="188">
        <v>1</v>
      </c>
      <c r="H39" s="189">
        <v>0</v>
      </c>
      <c r="I39" s="186">
        <v>0</v>
      </c>
      <c r="J39" s="187">
        <v>1</v>
      </c>
      <c r="K39" s="187">
        <v>1</v>
      </c>
      <c r="L39" s="187">
        <v>6</v>
      </c>
      <c r="M39" s="188">
        <v>2</v>
      </c>
      <c r="N39" s="189">
        <v>1</v>
      </c>
      <c r="O39" s="141" t="s">
        <v>202</v>
      </c>
      <c r="P39" s="141">
        <v>11</v>
      </c>
      <c r="Q39" s="141">
        <v>11</v>
      </c>
    </row>
    <row r="40" spans="1:17" ht="15" customHeight="1" x14ac:dyDescent="0.2">
      <c r="A40" s="185"/>
      <c r="B40" s="233"/>
      <c r="C40" s="190">
        <v>0.2</v>
      </c>
      <c r="D40" s="191">
        <v>0.2</v>
      </c>
      <c r="E40" s="191">
        <v>0.3</v>
      </c>
      <c r="F40" s="191">
        <v>0.3</v>
      </c>
      <c r="G40" s="191"/>
      <c r="H40" s="192"/>
      <c r="I40" s="193">
        <v>0</v>
      </c>
      <c r="J40" s="194">
        <v>0.125</v>
      </c>
      <c r="K40" s="194">
        <v>0.125</v>
      </c>
      <c r="L40" s="194">
        <v>0.75</v>
      </c>
      <c r="M40" s="191"/>
      <c r="N40" s="192"/>
      <c r="O40" s="141"/>
    </row>
    <row r="41" spans="1:17" ht="12.75" customHeight="1" x14ac:dyDescent="0.2">
      <c r="A41" s="181" t="s">
        <v>48</v>
      </c>
      <c r="B41" s="231" t="s">
        <v>62</v>
      </c>
      <c r="C41" s="177">
        <v>2</v>
      </c>
      <c r="D41" s="178">
        <v>2</v>
      </c>
      <c r="E41" s="178">
        <v>2</v>
      </c>
      <c r="F41" s="178">
        <v>4</v>
      </c>
      <c r="G41" s="179">
        <v>1</v>
      </c>
      <c r="H41" s="180">
        <v>0</v>
      </c>
      <c r="I41" s="177">
        <v>0</v>
      </c>
      <c r="J41" s="178">
        <v>1</v>
      </c>
      <c r="K41" s="178">
        <v>2</v>
      </c>
      <c r="L41" s="178">
        <v>6</v>
      </c>
      <c r="M41" s="179">
        <v>1</v>
      </c>
      <c r="N41" s="180">
        <v>1</v>
      </c>
      <c r="O41" s="141" t="s">
        <v>203</v>
      </c>
      <c r="P41" s="141">
        <v>11</v>
      </c>
      <c r="Q41" s="141">
        <v>11</v>
      </c>
    </row>
    <row r="42" spans="1:17" x14ac:dyDescent="0.2">
      <c r="A42" s="201"/>
      <c r="B42" s="235"/>
      <c r="C42" s="202">
        <v>0.2</v>
      </c>
      <c r="D42" s="203">
        <v>0.2</v>
      </c>
      <c r="E42" s="203">
        <v>0.2</v>
      </c>
      <c r="F42" s="203">
        <v>0.4</v>
      </c>
      <c r="G42" s="203"/>
      <c r="H42" s="204"/>
      <c r="I42" s="205">
        <v>0</v>
      </c>
      <c r="J42" s="206">
        <v>0.1111111111111111</v>
      </c>
      <c r="K42" s="206">
        <v>0.22222222222222221</v>
      </c>
      <c r="L42" s="206">
        <v>0.66666666666666663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1</v>
      </c>
      <c r="D48" s="210">
        <v>0</v>
      </c>
      <c r="E48" s="210">
        <v>0</v>
      </c>
      <c r="F48" s="210">
        <v>4</v>
      </c>
      <c r="G48" s="210">
        <v>6</v>
      </c>
      <c r="H48" s="188">
        <v>0</v>
      </c>
      <c r="P48" s="141">
        <v>11</v>
      </c>
    </row>
    <row r="49" spans="1:16" x14ac:dyDescent="0.2">
      <c r="A49" s="92"/>
      <c r="C49" s="191">
        <v>9.0909090909090912E-2</v>
      </c>
      <c r="D49" s="191">
        <v>0</v>
      </c>
      <c r="E49" s="191">
        <v>0</v>
      </c>
      <c r="F49" s="191">
        <v>0.36363636363636365</v>
      </c>
      <c r="G49" s="191">
        <v>0.54545454545454541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5</v>
      </c>
      <c r="G54" s="210">
        <v>4</v>
      </c>
      <c r="H54" s="188">
        <v>0</v>
      </c>
      <c r="P54" s="141">
        <v>11</v>
      </c>
    </row>
    <row r="55" spans="1:16" x14ac:dyDescent="0.2">
      <c r="A55" s="92"/>
      <c r="C55" s="191">
        <v>0</v>
      </c>
      <c r="D55" s="191">
        <v>0</v>
      </c>
      <c r="E55" s="191">
        <v>0.18181818181818182</v>
      </c>
      <c r="F55" s="191">
        <v>0.45454545454545453</v>
      </c>
      <c r="G55" s="191">
        <v>0.36363636363636365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1</v>
      </c>
      <c r="E60" s="210">
        <v>10</v>
      </c>
      <c r="F60" s="210">
        <v>0</v>
      </c>
      <c r="G60" s="210"/>
      <c r="H60" s="188">
        <v>0</v>
      </c>
      <c r="P60" s="141">
        <v>11</v>
      </c>
    </row>
    <row r="61" spans="1:16" x14ac:dyDescent="0.2">
      <c r="A61" s="92"/>
      <c r="C61" s="191">
        <v>0</v>
      </c>
      <c r="D61" s="191">
        <v>9.0909090909090912E-2</v>
      </c>
      <c r="E61" s="191">
        <v>0.90909090909090906</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A8CF-CC25-45EE-BEE0-E23B1E535C69}">
  <sheetPr codeName="Sheet4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172</v>
      </c>
      <c r="C3" s="144"/>
      <c r="D3" s="145"/>
      <c r="E3" s="146">
        <v>44337</v>
      </c>
      <c r="F3" s="145"/>
      <c r="G3" s="147"/>
      <c r="H3" s="147"/>
      <c r="I3" s="146" t="s">
        <v>121</v>
      </c>
      <c r="J3" s="147"/>
      <c r="K3" s="147"/>
      <c r="L3" s="147"/>
      <c r="M3" s="148">
        <v>8</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8</v>
      </c>
      <c r="D7" s="156">
        <v>1</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8</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3</v>
      </c>
      <c r="E24" s="178">
        <v>1</v>
      </c>
      <c r="F24" s="178">
        <v>2</v>
      </c>
      <c r="G24" s="179">
        <v>1</v>
      </c>
      <c r="H24" s="180">
        <v>0</v>
      </c>
      <c r="I24" s="177">
        <v>0</v>
      </c>
      <c r="J24" s="178">
        <v>0</v>
      </c>
      <c r="K24" s="178">
        <v>2</v>
      </c>
      <c r="L24" s="178">
        <v>6</v>
      </c>
      <c r="M24" s="179">
        <v>0</v>
      </c>
      <c r="N24" s="180">
        <v>0</v>
      </c>
      <c r="O24" s="141" t="s">
        <v>195</v>
      </c>
      <c r="P24" s="141">
        <v>8</v>
      </c>
      <c r="Q24" s="141">
        <v>8</v>
      </c>
    </row>
    <row r="25" spans="1:17" ht="18.75" customHeight="1" x14ac:dyDescent="0.2">
      <c r="A25" s="181"/>
      <c r="B25" s="231"/>
      <c r="C25" s="182">
        <v>0.14285714285714285</v>
      </c>
      <c r="D25" s="183">
        <v>0.42857142857142855</v>
      </c>
      <c r="E25" s="183">
        <v>0.14285714285714285</v>
      </c>
      <c r="F25" s="183">
        <v>0.2857142857142857</v>
      </c>
      <c r="G25" s="183"/>
      <c r="H25" s="184"/>
      <c r="I25" s="182">
        <v>0</v>
      </c>
      <c r="J25" s="183">
        <v>0</v>
      </c>
      <c r="K25" s="183">
        <v>0.25</v>
      </c>
      <c r="L25" s="183">
        <v>0.75</v>
      </c>
      <c r="M25" s="183"/>
      <c r="N25" s="184"/>
      <c r="O25" s="141"/>
    </row>
    <row r="26" spans="1:17" ht="12.75" customHeight="1" x14ac:dyDescent="0.2">
      <c r="A26" s="185" t="s">
        <v>41</v>
      </c>
      <c r="B26" s="233" t="s">
        <v>51</v>
      </c>
      <c r="C26" s="186">
        <v>3</v>
      </c>
      <c r="D26" s="187">
        <v>1</v>
      </c>
      <c r="E26" s="187">
        <v>2</v>
      </c>
      <c r="F26" s="187">
        <v>2</v>
      </c>
      <c r="G26" s="188">
        <v>0</v>
      </c>
      <c r="H26" s="189">
        <v>0</v>
      </c>
      <c r="I26" s="186">
        <v>0</v>
      </c>
      <c r="J26" s="187">
        <v>1</v>
      </c>
      <c r="K26" s="187">
        <v>2</v>
      </c>
      <c r="L26" s="187">
        <v>5</v>
      </c>
      <c r="M26" s="188">
        <v>0</v>
      </c>
      <c r="N26" s="189">
        <v>0</v>
      </c>
      <c r="O26" s="141" t="s">
        <v>196</v>
      </c>
      <c r="P26" s="141">
        <v>8</v>
      </c>
      <c r="Q26" s="141">
        <v>8</v>
      </c>
    </row>
    <row r="27" spans="1:17" ht="18" customHeight="1" x14ac:dyDescent="0.2">
      <c r="A27" s="185"/>
      <c r="B27" s="233"/>
      <c r="C27" s="190">
        <v>0.375</v>
      </c>
      <c r="D27" s="191">
        <v>0.125</v>
      </c>
      <c r="E27" s="191">
        <v>0.25</v>
      </c>
      <c r="F27" s="191">
        <v>0.25</v>
      </c>
      <c r="G27" s="191"/>
      <c r="H27" s="192"/>
      <c r="I27" s="193">
        <v>0</v>
      </c>
      <c r="J27" s="194">
        <v>0.125</v>
      </c>
      <c r="K27" s="194">
        <v>0.25</v>
      </c>
      <c r="L27" s="194">
        <v>0.625</v>
      </c>
      <c r="M27" s="191"/>
      <c r="N27" s="192"/>
      <c r="O27" s="141"/>
    </row>
    <row r="28" spans="1:17" ht="12.75" customHeight="1" x14ac:dyDescent="0.2">
      <c r="A28" s="181" t="s">
        <v>42</v>
      </c>
      <c r="B28" s="231" t="s">
        <v>58</v>
      </c>
      <c r="C28" s="177">
        <v>1</v>
      </c>
      <c r="D28" s="178">
        <v>3</v>
      </c>
      <c r="E28" s="178">
        <v>2</v>
      </c>
      <c r="F28" s="178">
        <v>2</v>
      </c>
      <c r="G28" s="179">
        <v>0</v>
      </c>
      <c r="H28" s="180">
        <v>0</v>
      </c>
      <c r="I28" s="177">
        <v>0</v>
      </c>
      <c r="J28" s="178">
        <v>0</v>
      </c>
      <c r="K28" s="178">
        <v>1</v>
      </c>
      <c r="L28" s="178">
        <v>7</v>
      </c>
      <c r="M28" s="179">
        <v>0</v>
      </c>
      <c r="N28" s="180">
        <v>0</v>
      </c>
      <c r="O28" s="141" t="s">
        <v>197</v>
      </c>
      <c r="P28" s="141">
        <v>8</v>
      </c>
      <c r="Q28" s="141">
        <v>8</v>
      </c>
    </row>
    <row r="29" spans="1:17" ht="15.75" customHeight="1" x14ac:dyDescent="0.2">
      <c r="A29" s="181"/>
      <c r="B29" s="231"/>
      <c r="C29" s="195">
        <v>0.125</v>
      </c>
      <c r="D29" s="196">
        <v>0.375</v>
      </c>
      <c r="E29" s="196">
        <v>0.25</v>
      </c>
      <c r="F29" s="196">
        <v>0.25</v>
      </c>
      <c r="G29" s="196"/>
      <c r="H29" s="197"/>
      <c r="I29" s="182">
        <v>0</v>
      </c>
      <c r="J29" s="183">
        <v>0</v>
      </c>
      <c r="K29" s="183">
        <v>0.125</v>
      </c>
      <c r="L29" s="183">
        <v>0.875</v>
      </c>
      <c r="M29" s="196"/>
      <c r="N29" s="197"/>
      <c r="O29" s="141"/>
    </row>
    <row r="30" spans="1:17" ht="13.5" customHeight="1" x14ac:dyDescent="0.2">
      <c r="A30" s="185" t="s">
        <v>43</v>
      </c>
      <c r="B30" s="233" t="s">
        <v>59</v>
      </c>
      <c r="C30" s="186">
        <v>1</v>
      </c>
      <c r="D30" s="187">
        <v>2</v>
      </c>
      <c r="E30" s="187">
        <v>5</v>
      </c>
      <c r="F30" s="187">
        <v>0</v>
      </c>
      <c r="G30" s="188">
        <v>0</v>
      </c>
      <c r="H30" s="189">
        <v>0</v>
      </c>
      <c r="I30" s="186">
        <v>0</v>
      </c>
      <c r="J30" s="187">
        <v>0</v>
      </c>
      <c r="K30" s="187">
        <v>1</v>
      </c>
      <c r="L30" s="187">
        <v>7</v>
      </c>
      <c r="M30" s="188">
        <v>0</v>
      </c>
      <c r="N30" s="189">
        <v>0</v>
      </c>
      <c r="O30" s="141" t="s">
        <v>198</v>
      </c>
      <c r="P30" s="141">
        <v>8</v>
      </c>
      <c r="Q30" s="141">
        <v>8</v>
      </c>
    </row>
    <row r="31" spans="1:17" ht="13.5" customHeight="1" x14ac:dyDescent="0.2">
      <c r="A31" s="185"/>
      <c r="B31" s="233"/>
      <c r="C31" s="190">
        <v>0.125</v>
      </c>
      <c r="D31" s="191">
        <v>0.25</v>
      </c>
      <c r="E31" s="191">
        <v>0.625</v>
      </c>
      <c r="F31" s="191">
        <v>0</v>
      </c>
      <c r="G31" s="191"/>
      <c r="H31" s="192"/>
      <c r="I31" s="193">
        <v>0</v>
      </c>
      <c r="J31" s="194">
        <v>0</v>
      </c>
      <c r="K31" s="194">
        <v>0.125</v>
      </c>
      <c r="L31" s="194">
        <v>0.875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4</v>
      </c>
      <c r="E33" s="178">
        <v>3</v>
      </c>
      <c r="F33" s="178">
        <v>0</v>
      </c>
      <c r="G33" s="179">
        <v>0</v>
      </c>
      <c r="H33" s="180">
        <v>0</v>
      </c>
      <c r="I33" s="177">
        <v>1</v>
      </c>
      <c r="J33" s="178">
        <v>0</v>
      </c>
      <c r="K33" s="178">
        <v>1</v>
      </c>
      <c r="L33" s="178">
        <v>6</v>
      </c>
      <c r="M33" s="179">
        <v>0</v>
      </c>
      <c r="N33" s="180">
        <v>0</v>
      </c>
      <c r="O33" s="141" t="s">
        <v>199</v>
      </c>
      <c r="P33" s="141">
        <v>8</v>
      </c>
      <c r="Q33" s="141">
        <v>8</v>
      </c>
    </row>
    <row r="34" spans="1:17" ht="14.25" customHeight="1" x14ac:dyDescent="0.2">
      <c r="A34" s="181"/>
      <c r="B34" s="231"/>
      <c r="C34" s="195">
        <v>0.125</v>
      </c>
      <c r="D34" s="196">
        <v>0.5</v>
      </c>
      <c r="E34" s="196">
        <v>0.375</v>
      </c>
      <c r="F34" s="196">
        <v>0</v>
      </c>
      <c r="G34" s="196"/>
      <c r="H34" s="197"/>
      <c r="I34" s="182">
        <v>0.125</v>
      </c>
      <c r="J34" s="183">
        <v>0</v>
      </c>
      <c r="K34" s="183">
        <v>0.125</v>
      </c>
      <c r="L34" s="183">
        <v>0.75</v>
      </c>
      <c r="M34" s="196"/>
      <c r="N34" s="197"/>
      <c r="O34" s="141"/>
    </row>
    <row r="35" spans="1:17" ht="12.75" customHeight="1" x14ac:dyDescent="0.2">
      <c r="A35" s="185" t="s">
        <v>45</v>
      </c>
      <c r="B35" s="233" t="s">
        <v>52</v>
      </c>
      <c r="C35" s="186">
        <v>0</v>
      </c>
      <c r="D35" s="187">
        <v>2</v>
      </c>
      <c r="E35" s="187">
        <v>2</v>
      </c>
      <c r="F35" s="187">
        <v>3</v>
      </c>
      <c r="G35" s="188">
        <v>1</v>
      </c>
      <c r="H35" s="189">
        <v>0</v>
      </c>
      <c r="I35" s="186">
        <v>0</v>
      </c>
      <c r="J35" s="187">
        <v>0</v>
      </c>
      <c r="K35" s="187">
        <v>1</v>
      </c>
      <c r="L35" s="187">
        <v>6</v>
      </c>
      <c r="M35" s="188">
        <v>1</v>
      </c>
      <c r="N35" s="189">
        <v>0</v>
      </c>
      <c r="O35" s="141" t="s">
        <v>200</v>
      </c>
      <c r="P35" s="141">
        <v>8</v>
      </c>
      <c r="Q35" s="141">
        <v>8</v>
      </c>
    </row>
    <row r="36" spans="1:17" ht="15.75" customHeight="1" x14ac:dyDescent="0.2">
      <c r="A36" s="185"/>
      <c r="B36" s="233"/>
      <c r="C36" s="190">
        <v>0</v>
      </c>
      <c r="D36" s="191">
        <v>0.2857142857142857</v>
      </c>
      <c r="E36" s="191">
        <v>0.2857142857142857</v>
      </c>
      <c r="F36" s="191">
        <v>0.42857142857142855</v>
      </c>
      <c r="G36" s="191"/>
      <c r="H36" s="192"/>
      <c r="I36" s="193">
        <v>0</v>
      </c>
      <c r="J36" s="194">
        <v>0</v>
      </c>
      <c r="K36" s="194">
        <v>0.14285714285714285</v>
      </c>
      <c r="L36" s="194">
        <v>0.8571428571428571</v>
      </c>
      <c r="M36" s="191"/>
      <c r="N36" s="192"/>
      <c r="O36" s="141"/>
    </row>
    <row r="37" spans="1:17" ht="12.75" customHeight="1" x14ac:dyDescent="0.2">
      <c r="A37" s="181" t="s">
        <v>46</v>
      </c>
      <c r="B37" s="231" t="s">
        <v>53</v>
      </c>
      <c r="C37" s="177">
        <v>0</v>
      </c>
      <c r="D37" s="178">
        <v>5</v>
      </c>
      <c r="E37" s="178">
        <v>1</v>
      </c>
      <c r="F37" s="178">
        <v>1</v>
      </c>
      <c r="G37" s="179">
        <v>1</v>
      </c>
      <c r="H37" s="180">
        <v>0</v>
      </c>
      <c r="I37" s="177">
        <v>0</v>
      </c>
      <c r="J37" s="178">
        <v>0</v>
      </c>
      <c r="K37" s="178">
        <v>2</v>
      </c>
      <c r="L37" s="178">
        <v>5</v>
      </c>
      <c r="M37" s="179">
        <v>1</v>
      </c>
      <c r="N37" s="180">
        <v>0</v>
      </c>
      <c r="O37" s="141" t="s">
        <v>201</v>
      </c>
      <c r="P37" s="141">
        <v>8</v>
      </c>
      <c r="Q37" s="141">
        <v>8</v>
      </c>
    </row>
    <row r="38" spans="1:17" ht="14.25" customHeight="1" x14ac:dyDescent="0.2">
      <c r="A38" s="181"/>
      <c r="B38" s="231"/>
      <c r="C38" s="195">
        <v>0</v>
      </c>
      <c r="D38" s="196">
        <v>0.7142857142857143</v>
      </c>
      <c r="E38" s="196">
        <v>0.14285714285714285</v>
      </c>
      <c r="F38" s="196">
        <v>0.14285714285714285</v>
      </c>
      <c r="G38" s="196"/>
      <c r="H38" s="197"/>
      <c r="I38" s="182">
        <v>0</v>
      </c>
      <c r="J38" s="183">
        <v>0</v>
      </c>
      <c r="K38" s="183">
        <v>0.2857142857142857</v>
      </c>
      <c r="L38" s="183">
        <v>0.7142857142857143</v>
      </c>
      <c r="M38" s="196"/>
      <c r="N38" s="197"/>
      <c r="O38" s="141"/>
    </row>
    <row r="39" spans="1:17" ht="12.75" customHeight="1" x14ac:dyDescent="0.2">
      <c r="A39" s="185" t="s">
        <v>47</v>
      </c>
      <c r="B39" s="233" t="s">
        <v>61</v>
      </c>
      <c r="C39" s="186">
        <v>2</v>
      </c>
      <c r="D39" s="187">
        <v>2</v>
      </c>
      <c r="E39" s="187">
        <v>1</v>
      </c>
      <c r="F39" s="187">
        <v>2</v>
      </c>
      <c r="G39" s="188">
        <v>1</v>
      </c>
      <c r="H39" s="189">
        <v>0</v>
      </c>
      <c r="I39" s="186">
        <v>0</v>
      </c>
      <c r="J39" s="187">
        <v>0</v>
      </c>
      <c r="K39" s="187">
        <v>2</v>
      </c>
      <c r="L39" s="187">
        <v>5</v>
      </c>
      <c r="M39" s="188">
        <v>1</v>
      </c>
      <c r="N39" s="189">
        <v>0</v>
      </c>
      <c r="O39" s="141" t="s">
        <v>202</v>
      </c>
      <c r="P39" s="141">
        <v>8</v>
      </c>
      <c r="Q39" s="141">
        <v>8</v>
      </c>
    </row>
    <row r="40" spans="1:17" ht="15" customHeight="1" x14ac:dyDescent="0.2">
      <c r="A40" s="185"/>
      <c r="B40" s="233"/>
      <c r="C40" s="190">
        <v>0.2857142857142857</v>
      </c>
      <c r="D40" s="191">
        <v>0.2857142857142857</v>
      </c>
      <c r="E40" s="191">
        <v>0.14285714285714285</v>
      </c>
      <c r="F40" s="191">
        <v>0.2857142857142857</v>
      </c>
      <c r="G40" s="191"/>
      <c r="H40" s="192"/>
      <c r="I40" s="193">
        <v>0</v>
      </c>
      <c r="J40" s="194">
        <v>0</v>
      </c>
      <c r="K40" s="194">
        <v>0.2857142857142857</v>
      </c>
      <c r="L40" s="194">
        <v>0.7142857142857143</v>
      </c>
      <c r="M40" s="191"/>
      <c r="N40" s="192"/>
      <c r="O40" s="141"/>
    </row>
    <row r="41" spans="1:17" ht="12.75" customHeight="1" x14ac:dyDescent="0.2">
      <c r="A41" s="181" t="s">
        <v>48</v>
      </c>
      <c r="B41" s="231" t="s">
        <v>62</v>
      </c>
      <c r="C41" s="177">
        <v>2</v>
      </c>
      <c r="D41" s="178">
        <v>2</v>
      </c>
      <c r="E41" s="178">
        <v>2</v>
      </c>
      <c r="F41" s="178">
        <v>1</v>
      </c>
      <c r="G41" s="179">
        <v>1</v>
      </c>
      <c r="H41" s="180">
        <v>0</v>
      </c>
      <c r="I41" s="177">
        <v>0</v>
      </c>
      <c r="J41" s="178">
        <v>0</v>
      </c>
      <c r="K41" s="178">
        <v>1</v>
      </c>
      <c r="L41" s="178">
        <v>6</v>
      </c>
      <c r="M41" s="179">
        <v>1</v>
      </c>
      <c r="N41" s="180">
        <v>0</v>
      </c>
      <c r="O41" s="141" t="s">
        <v>203</v>
      </c>
      <c r="P41" s="141">
        <v>8</v>
      </c>
      <c r="Q41" s="141">
        <v>8</v>
      </c>
    </row>
    <row r="42" spans="1:17" x14ac:dyDescent="0.2">
      <c r="A42" s="201"/>
      <c r="B42" s="235"/>
      <c r="C42" s="202">
        <v>0.2857142857142857</v>
      </c>
      <c r="D42" s="203">
        <v>0.2857142857142857</v>
      </c>
      <c r="E42" s="203">
        <v>0.2857142857142857</v>
      </c>
      <c r="F42" s="203">
        <v>0.14285714285714285</v>
      </c>
      <c r="G42" s="203"/>
      <c r="H42" s="204"/>
      <c r="I42" s="205">
        <v>0</v>
      </c>
      <c r="J42" s="206">
        <v>0</v>
      </c>
      <c r="K42" s="206">
        <v>0.14285714285714285</v>
      </c>
      <c r="L42" s="206">
        <v>0.8571428571428571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1</v>
      </c>
      <c r="E48" s="210">
        <v>0</v>
      </c>
      <c r="F48" s="210">
        <v>2</v>
      </c>
      <c r="G48" s="210">
        <v>5</v>
      </c>
      <c r="H48" s="188">
        <v>0</v>
      </c>
      <c r="P48" s="141">
        <v>8</v>
      </c>
    </row>
    <row r="49" spans="1:16" x14ac:dyDescent="0.2">
      <c r="A49" s="92"/>
      <c r="C49" s="191">
        <v>0</v>
      </c>
      <c r="D49" s="191">
        <v>0.125</v>
      </c>
      <c r="E49" s="191">
        <v>0</v>
      </c>
      <c r="F49" s="191">
        <v>0.25</v>
      </c>
      <c r="G49" s="191">
        <v>0.625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3</v>
      </c>
      <c r="G54" s="210">
        <v>5</v>
      </c>
      <c r="H54" s="188">
        <v>0</v>
      </c>
      <c r="P54" s="141">
        <v>8</v>
      </c>
    </row>
    <row r="55" spans="1:16" x14ac:dyDescent="0.2">
      <c r="A55" s="92"/>
      <c r="C55" s="191">
        <v>0</v>
      </c>
      <c r="D55" s="191">
        <v>0</v>
      </c>
      <c r="E55" s="191">
        <v>0</v>
      </c>
      <c r="F55" s="191">
        <v>0.375</v>
      </c>
      <c r="G55" s="191">
        <v>0.625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8</v>
      </c>
      <c r="F60" s="210">
        <v>0</v>
      </c>
      <c r="G60" s="210"/>
      <c r="H60" s="188">
        <v>0</v>
      </c>
      <c r="P60" s="141">
        <v>8</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317</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D5466-ABB6-44C0-A261-9690110C7B1C}">
  <sheetPr codeName="Sheet3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174</v>
      </c>
      <c r="C3" s="144"/>
      <c r="D3" s="145"/>
      <c r="E3" s="146">
        <v>44313</v>
      </c>
      <c r="F3" s="145"/>
      <c r="G3" s="147"/>
      <c r="H3" s="147"/>
      <c r="I3" s="146">
        <v>0</v>
      </c>
      <c r="J3" s="147"/>
      <c r="K3" s="147"/>
      <c r="L3" s="147"/>
      <c r="M3" s="148">
        <v>6</v>
      </c>
      <c r="N3" s="149"/>
      <c r="O3" s="141"/>
    </row>
    <row r="4" spans="1:15" ht="9.75" customHeight="1" x14ac:dyDescent="0.2"/>
    <row r="5" spans="1:15" ht="17.25" customHeight="1" x14ac:dyDescent="0.2">
      <c r="A5" s="92" t="s">
        <v>13</v>
      </c>
      <c r="B5" s="93" t="s">
        <v>12</v>
      </c>
    </row>
    <row r="6" spans="1:15" x14ac:dyDescent="0.2">
      <c r="B6" s="150" t="s">
        <v>2</v>
      </c>
      <c r="C6" s="151">
        <v>5</v>
      </c>
      <c r="D6" s="152">
        <v>0.83333333333333337</v>
      </c>
      <c r="F6" s="153" t="s">
        <v>49</v>
      </c>
      <c r="J6" s="154" t="s">
        <v>193</v>
      </c>
    </row>
    <row r="7" spans="1:15" x14ac:dyDescent="0.2">
      <c r="B7" s="155" t="s">
        <v>3</v>
      </c>
      <c r="C7" s="94">
        <v>5</v>
      </c>
      <c r="D7" s="156">
        <v>0.83333333333333337</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1</v>
      </c>
      <c r="D10" s="152">
        <v>0.16666666666666666</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5</v>
      </c>
      <c r="D12" s="152">
        <v>0.83333333333333337</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0.16666666666666666</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6</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1</v>
      </c>
      <c r="E24" s="178">
        <v>2</v>
      </c>
      <c r="F24" s="178">
        <v>0</v>
      </c>
      <c r="G24" s="179">
        <v>1</v>
      </c>
      <c r="H24" s="180">
        <v>0</v>
      </c>
      <c r="I24" s="177">
        <v>0</v>
      </c>
      <c r="J24" s="178">
        <v>0</v>
      </c>
      <c r="K24" s="178">
        <v>0</v>
      </c>
      <c r="L24" s="178">
        <v>6</v>
      </c>
      <c r="M24" s="179">
        <v>0</v>
      </c>
      <c r="N24" s="180">
        <v>0</v>
      </c>
      <c r="O24" s="141" t="s">
        <v>195</v>
      </c>
      <c r="P24" s="141">
        <v>6</v>
      </c>
      <c r="Q24" s="141">
        <v>6</v>
      </c>
    </row>
    <row r="25" spans="1:17" ht="18.75" customHeight="1" x14ac:dyDescent="0.2">
      <c r="A25" s="181"/>
      <c r="B25" s="231"/>
      <c r="C25" s="182">
        <v>0.4</v>
      </c>
      <c r="D25" s="183">
        <v>0.2</v>
      </c>
      <c r="E25" s="183">
        <v>0.4</v>
      </c>
      <c r="F25" s="183">
        <v>0</v>
      </c>
      <c r="G25" s="183"/>
      <c r="H25" s="184"/>
      <c r="I25" s="182">
        <v>0</v>
      </c>
      <c r="J25" s="183">
        <v>0</v>
      </c>
      <c r="K25" s="183">
        <v>0</v>
      </c>
      <c r="L25" s="183">
        <v>1</v>
      </c>
      <c r="M25" s="183"/>
      <c r="N25" s="184"/>
      <c r="O25" s="141"/>
    </row>
    <row r="26" spans="1:17" ht="12.75" customHeight="1" x14ac:dyDescent="0.2">
      <c r="A26" s="185" t="s">
        <v>41</v>
      </c>
      <c r="B26" s="233" t="s">
        <v>51</v>
      </c>
      <c r="C26" s="186">
        <v>3</v>
      </c>
      <c r="D26" s="187">
        <v>1</v>
      </c>
      <c r="E26" s="187">
        <v>1</v>
      </c>
      <c r="F26" s="187">
        <v>0</v>
      </c>
      <c r="G26" s="188">
        <v>1</v>
      </c>
      <c r="H26" s="189">
        <v>0</v>
      </c>
      <c r="I26" s="186">
        <v>0</v>
      </c>
      <c r="J26" s="187">
        <v>0</v>
      </c>
      <c r="K26" s="187">
        <v>1</v>
      </c>
      <c r="L26" s="187">
        <v>5</v>
      </c>
      <c r="M26" s="188">
        <v>0</v>
      </c>
      <c r="N26" s="189">
        <v>0</v>
      </c>
      <c r="O26" s="141" t="s">
        <v>196</v>
      </c>
      <c r="P26" s="141">
        <v>6</v>
      </c>
      <c r="Q26" s="141">
        <v>6</v>
      </c>
    </row>
    <row r="27" spans="1:17" ht="18" customHeight="1" x14ac:dyDescent="0.2">
      <c r="A27" s="185"/>
      <c r="B27" s="233"/>
      <c r="C27" s="190">
        <v>0.6</v>
      </c>
      <c r="D27" s="191">
        <v>0.2</v>
      </c>
      <c r="E27" s="191">
        <v>0.2</v>
      </c>
      <c r="F27" s="191">
        <v>0</v>
      </c>
      <c r="G27" s="191"/>
      <c r="H27" s="192"/>
      <c r="I27" s="193">
        <v>0</v>
      </c>
      <c r="J27" s="194">
        <v>0</v>
      </c>
      <c r="K27" s="194">
        <v>0.16666666666666666</v>
      </c>
      <c r="L27" s="194">
        <v>0.83333333333333337</v>
      </c>
      <c r="M27" s="191"/>
      <c r="N27" s="192"/>
      <c r="O27" s="141"/>
    </row>
    <row r="28" spans="1:17" ht="12.75" customHeight="1" x14ac:dyDescent="0.2">
      <c r="A28" s="181" t="s">
        <v>42</v>
      </c>
      <c r="B28" s="231" t="s">
        <v>58</v>
      </c>
      <c r="C28" s="177">
        <v>3</v>
      </c>
      <c r="D28" s="178">
        <v>0</v>
      </c>
      <c r="E28" s="178">
        <v>0</v>
      </c>
      <c r="F28" s="178">
        <v>1</v>
      </c>
      <c r="G28" s="179">
        <v>2</v>
      </c>
      <c r="H28" s="180">
        <v>0</v>
      </c>
      <c r="I28" s="177">
        <v>0</v>
      </c>
      <c r="J28" s="178">
        <v>1</v>
      </c>
      <c r="K28" s="178">
        <v>1</v>
      </c>
      <c r="L28" s="178">
        <v>4</v>
      </c>
      <c r="M28" s="179">
        <v>0</v>
      </c>
      <c r="N28" s="180">
        <v>0</v>
      </c>
      <c r="O28" s="141" t="s">
        <v>197</v>
      </c>
      <c r="P28" s="141">
        <v>6</v>
      </c>
      <c r="Q28" s="141">
        <v>6</v>
      </c>
    </row>
    <row r="29" spans="1:17" ht="15.75" customHeight="1" x14ac:dyDescent="0.2">
      <c r="A29" s="181"/>
      <c r="B29" s="231"/>
      <c r="C29" s="195">
        <v>0.75</v>
      </c>
      <c r="D29" s="196">
        <v>0</v>
      </c>
      <c r="E29" s="196">
        <v>0</v>
      </c>
      <c r="F29" s="196">
        <v>0.25</v>
      </c>
      <c r="G29" s="196"/>
      <c r="H29" s="197"/>
      <c r="I29" s="182">
        <v>0</v>
      </c>
      <c r="J29" s="183">
        <v>0.16666666666666666</v>
      </c>
      <c r="K29" s="183">
        <v>0.16666666666666666</v>
      </c>
      <c r="L29" s="183">
        <v>0.66666666666666663</v>
      </c>
      <c r="M29" s="196"/>
      <c r="N29" s="197"/>
      <c r="O29" s="141"/>
    </row>
    <row r="30" spans="1:17" ht="13.5" customHeight="1" x14ac:dyDescent="0.2">
      <c r="A30" s="185" t="s">
        <v>43</v>
      </c>
      <c r="B30" s="233" t="s">
        <v>59</v>
      </c>
      <c r="C30" s="186">
        <v>1</v>
      </c>
      <c r="D30" s="187">
        <v>1</v>
      </c>
      <c r="E30" s="187">
        <v>1</v>
      </c>
      <c r="F30" s="187">
        <v>3</v>
      </c>
      <c r="G30" s="188">
        <v>0</v>
      </c>
      <c r="H30" s="189">
        <v>0</v>
      </c>
      <c r="I30" s="186">
        <v>1</v>
      </c>
      <c r="J30" s="187">
        <v>0</v>
      </c>
      <c r="K30" s="187">
        <v>0</v>
      </c>
      <c r="L30" s="187">
        <v>5</v>
      </c>
      <c r="M30" s="188">
        <v>0</v>
      </c>
      <c r="N30" s="189">
        <v>0</v>
      </c>
      <c r="O30" s="141" t="s">
        <v>198</v>
      </c>
      <c r="P30" s="141">
        <v>6</v>
      </c>
      <c r="Q30" s="141">
        <v>6</v>
      </c>
    </row>
    <row r="31" spans="1:17" ht="13.5" customHeight="1" x14ac:dyDescent="0.2">
      <c r="A31" s="185"/>
      <c r="B31" s="233"/>
      <c r="C31" s="190">
        <v>0.16666666666666666</v>
      </c>
      <c r="D31" s="191">
        <v>0.16666666666666666</v>
      </c>
      <c r="E31" s="191">
        <v>0.16666666666666666</v>
      </c>
      <c r="F31" s="191">
        <v>0.5</v>
      </c>
      <c r="G31" s="191"/>
      <c r="H31" s="192"/>
      <c r="I31" s="193">
        <v>0.16666666666666666</v>
      </c>
      <c r="J31" s="194">
        <v>0</v>
      </c>
      <c r="K31" s="194">
        <v>0</v>
      </c>
      <c r="L31" s="194">
        <v>0.83333333333333337</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1</v>
      </c>
      <c r="F33" s="178">
        <v>2</v>
      </c>
      <c r="G33" s="179">
        <v>1</v>
      </c>
      <c r="H33" s="180">
        <v>0</v>
      </c>
      <c r="I33" s="177">
        <v>0</v>
      </c>
      <c r="J33" s="178">
        <v>0</v>
      </c>
      <c r="K33" s="178">
        <v>0</v>
      </c>
      <c r="L33" s="178">
        <v>5</v>
      </c>
      <c r="M33" s="179">
        <v>1</v>
      </c>
      <c r="N33" s="180">
        <v>0</v>
      </c>
      <c r="O33" s="141" t="s">
        <v>199</v>
      </c>
      <c r="P33" s="141">
        <v>6</v>
      </c>
      <c r="Q33" s="141">
        <v>6</v>
      </c>
    </row>
    <row r="34" spans="1:17" ht="14.25" customHeight="1" x14ac:dyDescent="0.2">
      <c r="A34" s="181"/>
      <c r="B34" s="231"/>
      <c r="C34" s="195">
        <v>0.2</v>
      </c>
      <c r="D34" s="196">
        <v>0.2</v>
      </c>
      <c r="E34" s="196">
        <v>0.2</v>
      </c>
      <c r="F34" s="196">
        <v>0.4</v>
      </c>
      <c r="G34" s="196"/>
      <c r="H34" s="197"/>
      <c r="I34" s="182">
        <v>0</v>
      </c>
      <c r="J34" s="183">
        <v>0</v>
      </c>
      <c r="K34" s="183">
        <v>0</v>
      </c>
      <c r="L34" s="183">
        <v>1</v>
      </c>
      <c r="M34" s="196"/>
      <c r="N34" s="197"/>
      <c r="O34" s="141"/>
    </row>
    <row r="35" spans="1:17" ht="12.75" customHeight="1" x14ac:dyDescent="0.2">
      <c r="A35" s="185" t="s">
        <v>45</v>
      </c>
      <c r="B35" s="233" t="s">
        <v>52</v>
      </c>
      <c r="C35" s="186">
        <v>1</v>
      </c>
      <c r="D35" s="187">
        <v>0</v>
      </c>
      <c r="E35" s="187">
        <v>0</v>
      </c>
      <c r="F35" s="187">
        <v>4</v>
      </c>
      <c r="G35" s="188">
        <v>1</v>
      </c>
      <c r="H35" s="189">
        <v>0</v>
      </c>
      <c r="I35" s="186">
        <v>0</v>
      </c>
      <c r="J35" s="187">
        <v>0</v>
      </c>
      <c r="K35" s="187">
        <v>0</v>
      </c>
      <c r="L35" s="187">
        <v>5</v>
      </c>
      <c r="M35" s="188">
        <v>1</v>
      </c>
      <c r="N35" s="189">
        <v>0</v>
      </c>
      <c r="O35" s="141" t="s">
        <v>200</v>
      </c>
      <c r="P35" s="141">
        <v>6</v>
      </c>
      <c r="Q35" s="141">
        <v>6</v>
      </c>
    </row>
    <row r="36" spans="1:17" ht="15.75" customHeight="1" x14ac:dyDescent="0.2">
      <c r="A36" s="185"/>
      <c r="B36" s="233"/>
      <c r="C36" s="190">
        <v>0.2</v>
      </c>
      <c r="D36" s="191">
        <v>0</v>
      </c>
      <c r="E36" s="191">
        <v>0</v>
      </c>
      <c r="F36" s="191">
        <v>0.8</v>
      </c>
      <c r="G36" s="191"/>
      <c r="H36" s="192"/>
      <c r="I36" s="193">
        <v>0</v>
      </c>
      <c r="J36" s="194">
        <v>0</v>
      </c>
      <c r="K36" s="194">
        <v>0</v>
      </c>
      <c r="L36" s="194">
        <v>1</v>
      </c>
      <c r="M36" s="191"/>
      <c r="N36" s="192"/>
      <c r="O36" s="141"/>
    </row>
    <row r="37" spans="1:17" ht="12.75" customHeight="1" x14ac:dyDescent="0.2">
      <c r="A37" s="181" t="s">
        <v>46</v>
      </c>
      <c r="B37" s="231" t="s">
        <v>53</v>
      </c>
      <c r="C37" s="177">
        <v>2</v>
      </c>
      <c r="D37" s="178">
        <v>3</v>
      </c>
      <c r="E37" s="178">
        <v>0</v>
      </c>
      <c r="F37" s="178">
        <v>1</v>
      </c>
      <c r="G37" s="179">
        <v>0</v>
      </c>
      <c r="H37" s="180">
        <v>0</v>
      </c>
      <c r="I37" s="177">
        <v>0</v>
      </c>
      <c r="J37" s="178">
        <v>0</v>
      </c>
      <c r="K37" s="178">
        <v>0</v>
      </c>
      <c r="L37" s="178">
        <v>6</v>
      </c>
      <c r="M37" s="179">
        <v>0</v>
      </c>
      <c r="N37" s="180">
        <v>0</v>
      </c>
      <c r="O37" s="141" t="s">
        <v>201</v>
      </c>
      <c r="P37" s="141">
        <v>6</v>
      </c>
      <c r="Q37" s="141">
        <v>6</v>
      </c>
    </row>
    <row r="38" spans="1:17" ht="14.25" customHeight="1" x14ac:dyDescent="0.2">
      <c r="A38" s="181"/>
      <c r="B38" s="231"/>
      <c r="C38" s="195">
        <v>0.33333333333333331</v>
      </c>
      <c r="D38" s="196">
        <v>0.5</v>
      </c>
      <c r="E38" s="196">
        <v>0</v>
      </c>
      <c r="F38" s="196">
        <v>0.16666666666666666</v>
      </c>
      <c r="G38" s="196"/>
      <c r="H38" s="197"/>
      <c r="I38" s="182">
        <v>0</v>
      </c>
      <c r="J38" s="183">
        <v>0</v>
      </c>
      <c r="K38" s="183">
        <v>0</v>
      </c>
      <c r="L38" s="183">
        <v>1</v>
      </c>
      <c r="M38" s="196"/>
      <c r="N38" s="197"/>
      <c r="O38" s="141"/>
    </row>
    <row r="39" spans="1:17" ht="12.75" customHeight="1" x14ac:dyDescent="0.2">
      <c r="A39" s="185" t="s">
        <v>47</v>
      </c>
      <c r="B39" s="233" t="s">
        <v>61</v>
      </c>
      <c r="C39" s="186">
        <v>2</v>
      </c>
      <c r="D39" s="187">
        <v>1</v>
      </c>
      <c r="E39" s="187">
        <v>0</v>
      </c>
      <c r="F39" s="187">
        <v>0</v>
      </c>
      <c r="G39" s="188">
        <v>3</v>
      </c>
      <c r="H39" s="189">
        <v>0</v>
      </c>
      <c r="I39" s="186">
        <v>0</v>
      </c>
      <c r="J39" s="187">
        <v>0</v>
      </c>
      <c r="K39" s="187">
        <v>1</v>
      </c>
      <c r="L39" s="187">
        <v>4</v>
      </c>
      <c r="M39" s="188">
        <v>1</v>
      </c>
      <c r="N39" s="189">
        <v>0</v>
      </c>
      <c r="O39" s="141" t="s">
        <v>202</v>
      </c>
      <c r="P39" s="141">
        <v>6</v>
      </c>
      <c r="Q39" s="141">
        <v>6</v>
      </c>
    </row>
    <row r="40" spans="1:17" ht="15" customHeight="1" x14ac:dyDescent="0.2">
      <c r="A40" s="185"/>
      <c r="B40" s="233"/>
      <c r="C40" s="190">
        <v>0.66666666666666663</v>
      </c>
      <c r="D40" s="191">
        <v>0.33333333333333331</v>
      </c>
      <c r="E40" s="191">
        <v>0</v>
      </c>
      <c r="F40" s="191">
        <v>0</v>
      </c>
      <c r="G40" s="191"/>
      <c r="H40" s="192"/>
      <c r="I40" s="193">
        <v>0</v>
      </c>
      <c r="J40" s="194">
        <v>0</v>
      </c>
      <c r="K40" s="194">
        <v>0.2</v>
      </c>
      <c r="L40" s="194">
        <v>0.8</v>
      </c>
      <c r="M40" s="191"/>
      <c r="N40" s="192"/>
      <c r="O40" s="141"/>
    </row>
    <row r="41" spans="1:17" ht="12.75" customHeight="1" x14ac:dyDescent="0.2">
      <c r="A41" s="181" t="s">
        <v>48</v>
      </c>
      <c r="B41" s="231" t="s">
        <v>62</v>
      </c>
      <c r="C41" s="177">
        <v>3</v>
      </c>
      <c r="D41" s="178">
        <v>0</v>
      </c>
      <c r="E41" s="178">
        <v>1</v>
      </c>
      <c r="F41" s="178">
        <v>0</v>
      </c>
      <c r="G41" s="179">
        <v>2</v>
      </c>
      <c r="H41" s="180">
        <v>0</v>
      </c>
      <c r="I41" s="177">
        <v>0</v>
      </c>
      <c r="J41" s="178">
        <v>0</v>
      </c>
      <c r="K41" s="178">
        <v>1</v>
      </c>
      <c r="L41" s="178">
        <v>5</v>
      </c>
      <c r="M41" s="179">
        <v>0</v>
      </c>
      <c r="N41" s="180">
        <v>0</v>
      </c>
      <c r="O41" s="141" t="s">
        <v>203</v>
      </c>
      <c r="P41" s="141">
        <v>6</v>
      </c>
      <c r="Q41" s="141">
        <v>6</v>
      </c>
    </row>
    <row r="42" spans="1:17" x14ac:dyDescent="0.2">
      <c r="A42" s="201"/>
      <c r="B42" s="235"/>
      <c r="C42" s="202">
        <v>0.75</v>
      </c>
      <c r="D42" s="203">
        <v>0</v>
      </c>
      <c r="E42" s="203">
        <v>0.25</v>
      </c>
      <c r="F42" s="203">
        <v>0</v>
      </c>
      <c r="G42" s="203"/>
      <c r="H42" s="204"/>
      <c r="I42" s="205">
        <v>0</v>
      </c>
      <c r="J42" s="206">
        <v>0</v>
      </c>
      <c r="K42" s="206">
        <v>0.16666666666666666</v>
      </c>
      <c r="L42" s="206">
        <v>0.83333333333333337</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6</v>
      </c>
      <c r="H48" s="188">
        <v>0</v>
      </c>
      <c r="P48" s="141">
        <v>6</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3</v>
      </c>
      <c r="G54" s="210">
        <v>3</v>
      </c>
      <c r="H54" s="188">
        <v>0</v>
      </c>
      <c r="P54" s="141">
        <v>6</v>
      </c>
    </row>
    <row r="55" spans="1:16" x14ac:dyDescent="0.2">
      <c r="A55" s="92"/>
      <c r="C55" s="191">
        <v>0</v>
      </c>
      <c r="D55" s="191">
        <v>0</v>
      </c>
      <c r="E55" s="191">
        <v>0</v>
      </c>
      <c r="F55" s="191">
        <v>0.5</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6</v>
      </c>
      <c r="F60" s="210">
        <v>0</v>
      </c>
      <c r="G60" s="210"/>
      <c r="H60" s="188">
        <v>0</v>
      </c>
      <c r="P60" s="141">
        <v>6</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328</v>
      </c>
      <c r="C64" s="234"/>
      <c r="D64" s="234"/>
      <c r="E64" s="234"/>
      <c r="F64" s="234"/>
      <c r="G64" s="234"/>
      <c r="H64" s="234"/>
      <c r="I64" s="234"/>
      <c r="J64" s="234"/>
      <c r="K64" s="234"/>
      <c r="L64" s="234"/>
    </row>
    <row r="65" spans="2:12" ht="23.1" customHeight="1" x14ac:dyDescent="0.2">
      <c r="B65" s="234" t="s">
        <v>329</v>
      </c>
      <c r="C65" s="234"/>
      <c r="D65" s="234"/>
      <c r="E65" s="234"/>
      <c r="F65" s="234"/>
      <c r="G65" s="234"/>
      <c r="H65" s="234"/>
      <c r="I65" s="234"/>
      <c r="J65" s="234"/>
      <c r="K65" s="234"/>
      <c r="L65" s="23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A623-3ADA-4C79-A0B5-4017A28E1B63}">
  <sheetPr codeName="Sheet5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131</v>
      </c>
      <c r="C3" s="144"/>
      <c r="D3" s="145"/>
      <c r="E3" s="146">
        <v>44370</v>
      </c>
      <c r="F3" s="145"/>
      <c r="G3" s="147"/>
      <c r="H3" s="147"/>
      <c r="I3" s="146" t="s">
        <v>129</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4</v>
      </c>
      <c r="D6" s="152">
        <v>0.8</v>
      </c>
      <c r="F6" s="153" t="s">
        <v>49</v>
      </c>
      <c r="J6" s="154" t="s">
        <v>193</v>
      </c>
    </row>
    <row r="7" spans="1:15" x14ac:dyDescent="0.2">
      <c r="B7" s="155" t="s">
        <v>3</v>
      </c>
      <c r="C7" s="94">
        <v>2</v>
      </c>
      <c r="D7" s="156">
        <v>0.4</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3</v>
      </c>
      <c r="F24" s="178">
        <v>1</v>
      </c>
      <c r="G24" s="179">
        <v>0</v>
      </c>
      <c r="H24" s="180">
        <v>0</v>
      </c>
      <c r="I24" s="177">
        <v>0</v>
      </c>
      <c r="J24" s="178">
        <v>0</v>
      </c>
      <c r="K24" s="178">
        <v>0</v>
      </c>
      <c r="L24" s="178">
        <v>5</v>
      </c>
      <c r="M24" s="179">
        <v>0</v>
      </c>
      <c r="N24" s="180">
        <v>0</v>
      </c>
      <c r="O24" s="141" t="s">
        <v>195</v>
      </c>
      <c r="P24" s="141">
        <v>5</v>
      </c>
      <c r="Q24" s="141">
        <v>5</v>
      </c>
    </row>
    <row r="25" spans="1:17" ht="18.75" customHeight="1" x14ac:dyDescent="0.2">
      <c r="A25" s="181"/>
      <c r="B25" s="231"/>
      <c r="C25" s="182">
        <v>0</v>
      </c>
      <c r="D25" s="183">
        <v>0.2</v>
      </c>
      <c r="E25" s="183">
        <v>0.6</v>
      </c>
      <c r="F25" s="183">
        <v>0.2</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2</v>
      </c>
      <c r="F26" s="187">
        <v>3</v>
      </c>
      <c r="G26" s="188">
        <v>0</v>
      </c>
      <c r="H26" s="189">
        <v>0</v>
      </c>
      <c r="I26" s="186">
        <v>0</v>
      </c>
      <c r="J26" s="187">
        <v>0</v>
      </c>
      <c r="K26" s="187">
        <v>0</v>
      </c>
      <c r="L26" s="187">
        <v>5</v>
      </c>
      <c r="M26" s="188">
        <v>0</v>
      </c>
      <c r="N26" s="189">
        <v>0</v>
      </c>
      <c r="O26" s="141" t="s">
        <v>196</v>
      </c>
      <c r="P26" s="141">
        <v>5</v>
      </c>
      <c r="Q26" s="141">
        <v>5</v>
      </c>
    </row>
    <row r="27" spans="1:17" ht="18" customHeight="1" x14ac:dyDescent="0.2">
      <c r="A27" s="185"/>
      <c r="B27" s="233"/>
      <c r="C27" s="190">
        <v>0</v>
      </c>
      <c r="D27" s="191">
        <v>0</v>
      </c>
      <c r="E27" s="191">
        <v>0.4</v>
      </c>
      <c r="F27" s="191">
        <v>0.6</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3</v>
      </c>
      <c r="F28" s="178">
        <v>1</v>
      </c>
      <c r="G28" s="179">
        <v>1</v>
      </c>
      <c r="H28" s="180">
        <v>0</v>
      </c>
      <c r="I28" s="177">
        <v>0</v>
      </c>
      <c r="J28" s="178">
        <v>0</v>
      </c>
      <c r="K28" s="178">
        <v>0</v>
      </c>
      <c r="L28" s="178">
        <v>5</v>
      </c>
      <c r="M28" s="179">
        <v>0</v>
      </c>
      <c r="N28" s="180">
        <v>0</v>
      </c>
      <c r="O28" s="141" t="s">
        <v>197</v>
      </c>
      <c r="P28" s="141">
        <v>5</v>
      </c>
      <c r="Q28" s="141">
        <v>5</v>
      </c>
    </row>
    <row r="29" spans="1:17" ht="15.75" customHeight="1" x14ac:dyDescent="0.2">
      <c r="A29" s="181"/>
      <c r="B29" s="231"/>
      <c r="C29" s="195">
        <v>0</v>
      </c>
      <c r="D29" s="196">
        <v>0</v>
      </c>
      <c r="E29" s="196">
        <v>0.75</v>
      </c>
      <c r="F29" s="196">
        <v>0.25</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1</v>
      </c>
      <c r="F30" s="187">
        <v>4</v>
      </c>
      <c r="G30" s="188">
        <v>0</v>
      </c>
      <c r="H30" s="189">
        <v>0</v>
      </c>
      <c r="I30" s="186">
        <v>0</v>
      </c>
      <c r="J30" s="187">
        <v>0</v>
      </c>
      <c r="K30" s="187">
        <v>0</v>
      </c>
      <c r="L30" s="187">
        <v>5</v>
      </c>
      <c r="M30" s="188">
        <v>0</v>
      </c>
      <c r="N30" s="189">
        <v>0</v>
      </c>
      <c r="O30" s="141" t="s">
        <v>198</v>
      </c>
      <c r="P30" s="141">
        <v>5</v>
      </c>
      <c r="Q30" s="141">
        <v>5</v>
      </c>
    </row>
    <row r="31" spans="1:17" ht="13.5" customHeight="1" x14ac:dyDescent="0.2">
      <c r="A31" s="185"/>
      <c r="B31" s="233"/>
      <c r="C31" s="190">
        <v>0</v>
      </c>
      <c r="D31" s="191">
        <v>0</v>
      </c>
      <c r="E31" s="191">
        <v>0.2</v>
      </c>
      <c r="F31" s="191">
        <v>0.8</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1</v>
      </c>
      <c r="F33" s="178">
        <v>3</v>
      </c>
      <c r="G33" s="179">
        <v>0</v>
      </c>
      <c r="H33" s="180">
        <v>0</v>
      </c>
      <c r="I33" s="177">
        <v>0</v>
      </c>
      <c r="J33" s="178">
        <v>0</v>
      </c>
      <c r="K33" s="178">
        <v>0</v>
      </c>
      <c r="L33" s="178">
        <v>5</v>
      </c>
      <c r="M33" s="179">
        <v>0</v>
      </c>
      <c r="N33" s="180">
        <v>0</v>
      </c>
      <c r="O33" s="141" t="s">
        <v>199</v>
      </c>
      <c r="P33" s="141">
        <v>5</v>
      </c>
      <c r="Q33" s="141">
        <v>5</v>
      </c>
    </row>
    <row r="34" spans="1:17" ht="14.25" customHeight="1" x14ac:dyDescent="0.2">
      <c r="A34" s="181"/>
      <c r="B34" s="231"/>
      <c r="C34" s="195">
        <v>0</v>
      </c>
      <c r="D34" s="196">
        <v>0.2</v>
      </c>
      <c r="E34" s="196">
        <v>0.2</v>
      </c>
      <c r="F34" s="196">
        <v>0.6</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1</v>
      </c>
      <c r="F35" s="187">
        <v>2</v>
      </c>
      <c r="G35" s="188">
        <v>2</v>
      </c>
      <c r="H35" s="189">
        <v>0</v>
      </c>
      <c r="I35" s="186">
        <v>0</v>
      </c>
      <c r="J35" s="187">
        <v>0</v>
      </c>
      <c r="K35" s="187">
        <v>0</v>
      </c>
      <c r="L35" s="187">
        <v>3</v>
      </c>
      <c r="M35" s="188">
        <v>2</v>
      </c>
      <c r="N35" s="189">
        <v>0</v>
      </c>
      <c r="O35" s="141" t="s">
        <v>200</v>
      </c>
      <c r="P35" s="141">
        <v>5</v>
      </c>
      <c r="Q35" s="141">
        <v>5</v>
      </c>
    </row>
    <row r="36" spans="1:17" ht="15.75" customHeight="1" x14ac:dyDescent="0.2">
      <c r="A36" s="185"/>
      <c r="B36" s="233"/>
      <c r="C36" s="190">
        <v>0</v>
      </c>
      <c r="D36" s="191">
        <v>0</v>
      </c>
      <c r="E36" s="191">
        <v>0.33333333333333331</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0</v>
      </c>
      <c r="D37" s="178">
        <v>2</v>
      </c>
      <c r="E37" s="178">
        <v>2</v>
      </c>
      <c r="F37" s="178">
        <v>1</v>
      </c>
      <c r="G37" s="179">
        <v>0</v>
      </c>
      <c r="H37" s="180">
        <v>0</v>
      </c>
      <c r="I37" s="177">
        <v>0</v>
      </c>
      <c r="J37" s="178">
        <v>0</v>
      </c>
      <c r="K37" s="178">
        <v>2</v>
      </c>
      <c r="L37" s="178">
        <v>3</v>
      </c>
      <c r="M37" s="179">
        <v>0</v>
      </c>
      <c r="N37" s="180">
        <v>0</v>
      </c>
      <c r="O37" s="141" t="s">
        <v>201</v>
      </c>
      <c r="P37" s="141">
        <v>5</v>
      </c>
      <c r="Q37" s="141">
        <v>5</v>
      </c>
    </row>
    <row r="38" spans="1:17" ht="14.25" customHeight="1" x14ac:dyDescent="0.2">
      <c r="A38" s="181"/>
      <c r="B38" s="231"/>
      <c r="C38" s="195">
        <v>0</v>
      </c>
      <c r="D38" s="196">
        <v>0.4</v>
      </c>
      <c r="E38" s="196">
        <v>0.4</v>
      </c>
      <c r="F38" s="196">
        <v>0.2</v>
      </c>
      <c r="G38" s="196"/>
      <c r="H38" s="197"/>
      <c r="I38" s="182">
        <v>0</v>
      </c>
      <c r="J38" s="183">
        <v>0</v>
      </c>
      <c r="K38" s="183">
        <v>0.4</v>
      </c>
      <c r="L38" s="183">
        <v>0.6</v>
      </c>
      <c r="M38" s="196"/>
      <c r="N38" s="197"/>
      <c r="O38" s="141"/>
    </row>
    <row r="39" spans="1:17" ht="12.75" customHeight="1" x14ac:dyDescent="0.2">
      <c r="A39" s="185" t="s">
        <v>47</v>
      </c>
      <c r="B39" s="233" t="s">
        <v>61</v>
      </c>
      <c r="C39" s="186">
        <v>0</v>
      </c>
      <c r="D39" s="187">
        <v>1</v>
      </c>
      <c r="E39" s="187">
        <v>0</v>
      </c>
      <c r="F39" s="187">
        <v>2</v>
      </c>
      <c r="G39" s="188">
        <v>2</v>
      </c>
      <c r="H39" s="189">
        <v>0</v>
      </c>
      <c r="I39" s="186">
        <v>0</v>
      </c>
      <c r="J39" s="187">
        <v>0</v>
      </c>
      <c r="K39" s="187">
        <v>0</v>
      </c>
      <c r="L39" s="187">
        <v>3</v>
      </c>
      <c r="M39" s="188">
        <v>2</v>
      </c>
      <c r="N39" s="189">
        <v>0</v>
      </c>
      <c r="O39" s="141" t="s">
        <v>202</v>
      </c>
      <c r="P39" s="141">
        <v>5</v>
      </c>
      <c r="Q39" s="141">
        <v>5</v>
      </c>
    </row>
    <row r="40" spans="1:17" ht="15" customHeight="1" x14ac:dyDescent="0.2">
      <c r="A40" s="185"/>
      <c r="B40" s="233"/>
      <c r="C40" s="190">
        <v>0</v>
      </c>
      <c r="D40" s="191">
        <v>0.33333333333333331</v>
      </c>
      <c r="E40" s="191">
        <v>0</v>
      </c>
      <c r="F40" s="191">
        <v>0.66666666666666663</v>
      </c>
      <c r="G40" s="191"/>
      <c r="H40" s="192"/>
      <c r="I40" s="193">
        <v>0</v>
      </c>
      <c r="J40" s="194">
        <v>0</v>
      </c>
      <c r="K40" s="194">
        <v>0</v>
      </c>
      <c r="L40" s="194">
        <v>1</v>
      </c>
      <c r="M40" s="191"/>
      <c r="N40" s="192"/>
      <c r="O40" s="141"/>
    </row>
    <row r="41" spans="1:17" ht="12.75" customHeight="1" x14ac:dyDescent="0.2">
      <c r="A41" s="181" t="s">
        <v>48</v>
      </c>
      <c r="B41" s="231" t="s">
        <v>62</v>
      </c>
      <c r="C41" s="177">
        <v>1</v>
      </c>
      <c r="D41" s="178">
        <v>2</v>
      </c>
      <c r="E41" s="178">
        <v>1</v>
      </c>
      <c r="F41" s="178">
        <v>1</v>
      </c>
      <c r="G41" s="179">
        <v>0</v>
      </c>
      <c r="H41" s="180">
        <v>0</v>
      </c>
      <c r="I41" s="177">
        <v>0</v>
      </c>
      <c r="J41" s="178">
        <v>0</v>
      </c>
      <c r="K41" s="178">
        <v>0</v>
      </c>
      <c r="L41" s="178">
        <v>5</v>
      </c>
      <c r="M41" s="179">
        <v>0</v>
      </c>
      <c r="N41" s="180">
        <v>0</v>
      </c>
      <c r="O41" s="141" t="s">
        <v>203</v>
      </c>
      <c r="P41" s="141">
        <v>5</v>
      </c>
      <c r="Q41" s="141">
        <v>5</v>
      </c>
    </row>
    <row r="42" spans="1:17" x14ac:dyDescent="0.2">
      <c r="A42" s="201"/>
      <c r="B42" s="235"/>
      <c r="C42" s="202">
        <v>0.2</v>
      </c>
      <c r="D42" s="203">
        <v>0.4</v>
      </c>
      <c r="E42" s="203">
        <v>0.2</v>
      </c>
      <c r="F42" s="203">
        <v>0.2</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4</v>
      </c>
      <c r="H48" s="188">
        <v>0</v>
      </c>
      <c r="P48" s="141">
        <v>5</v>
      </c>
    </row>
    <row r="49" spans="1:16" x14ac:dyDescent="0.2">
      <c r="A49" s="92"/>
      <c r="C49" s="191">
        <v>0</v>
      </c>
      <c r="D49" s="191">
        <v>0</v>
      </c>
      <c r="E49" s="191">
        <v>0</v>
      </c>
      <c r="F49" s="191">
        <v>0.2</v>
      </c>
      <c r="G49" s="191">
        <v>0.8</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3</v>
      </c>
      <c r="H54" s="188">
        <v>0</v>
      </c>
      <c r="P54" s="141">
        <v>5</v>
      </c>
    </row>
    <row r="55" spans="1:16" x14ac:dyDescent="0.2">
      <c r="A55" s="92"/>
      <c r="C55" s="191">
        <v>0</v>
      </c>
      <c r="D55" s="191">
        <v>0</v>
      </c>
      <c r="E55" s="191">
        <v>0</v>
      </c>
      <c r="F55" s="191">
        <v>0.4</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298</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523A-29AF-44A1-8AD5-E4D451AE693F}">
  <sheetPr codeName="Sheet8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131</v>
      </c>
      <c r="C3" s="144"/>
      <c r="D3" s="145"/>
      <c r="E3" s="146">
        <v>44475</v>
      </c>
      <c r="F3" s="145"/>
      <c r="G3" s="147"/>
      <c r="H3" s="147"/>
      <c r="I3" s="146" t="s">
        <v>129</v>
      </c>
      <c r="J3" s="147"/>
      <c r="K3" s="147"/>
      <c r="L3" s="147"/>
      <c r="M3" s="148">
        <v>10</v>
      </c>
      <c r="N3" s="149"/>
      <c r="O3" s="141"/>
    </row>
    <row r="4" spans="1:15" ht="9.75" customHeight="1" x14ac:dyDescent="0.2"/>
    <row r="5" spans="1:15" ht="17.25" customHeight="1" x14ac:dyDescent="0.2">
      <c r="A5" s="92" t="s">
        <v>13</v>
      </c>
      <c r="B5" s="93" t="s">
        <v>12</v>
      </c>
    </row>
    <row r="6" spans="1:15" x14ac:dyDescent="0.2">
      <c r="B6" s="150" t="s">
        <v>2</v>
      </c>
      <c r="C6" s="151">
        <v>8</v>
      </c>
      <c r="D6" s="152">
        <v>0.8</v>
      </c>
      <c r="F6" s="153" t="s">
        <v>49</v>
      </c>
      <c r="J6" s="154" t="s">
        <v>193</v>
      </c>
    </row>
    <row r="7" spans="1:15" x14ac:dyDescent="0.2">
      <c r="B7" s="155" t="s">
        <v>3</v>
      </c>
      <c r="C7" s="94">
        <v>7</v>
      </c>
      <c r="D7" s="156">
        <v>0.7</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5</v>
      </c>
      <c r="F24" s="178">
        <v>3</v>
      </c>
      <c r="G24" s="179">
        <v>2</v>
      </c>
      <c r="H24" s="180">
        <v>0</v>
      </c>
      <c r="I24" s="177">
        <v>0</v>
      </c>
      <c r="J24" s="178">
        <v>0</v>
      </c>
      <c r="K24" s="178">
        <v>2</v>
      </c>
      <c r="L24" s="178">
        <v>8</v>
      </c>
      <c r="M24" s="179">
        <v>0</v>
      </c>
      <c r="N24" s="180">
        <v>0</v>
      </c>
      <c r="O24" s="141" t="s">
        <v>195</v>
      </c>
      <c r="P24" s="141">
        <v>10</v>
      </c>
      <c r="Q24" s="141">
        <v>10</v>
      </c>
    </row>
    <row r="25" spans="1:17" ht="18.75" customHeight="1" x14ac:dyDescent="0.2">
      <c r="A25" s="181"/>
      <c r="B25" s="231"/>
      <c r="C25" s="182">
        <v>0</v>
      </c>
      <c r="D25" s="183">
        <v>0</v>
      </c>
      <c r="E25" s="183">
        <v>0.625</v>
      </c>
      <c r="F25" s="183">
        <v>0.375</v>
      </c>
      <c r="G25" s="183"/>
      <c r="H25" s="184"/>
      <c r="I25" s="182">
        <v>0</v>
      </c>
      <c r="J25" s="183">
        <v>0</v>
      </c>
      <c r="K25" s="183">
        <v>0.2</v>
      </c>
      <c r="L25" s="183">
        <v>0.8</v>
      </c>
      <c r="M25" s="183"/>
      <c r="N25" s="184"/>
      <c r="O25" s="141"/>
    </row>
    <row r="26" spans="1:17" ht="12.75" customHeight="1" x14ac:dyDescent="0.2">
      <c r="A26" s="185" t="s">
        <v>41</v>
      </c>
      <c r="B26" s="233" t="s">
        <v>51</v>
      </c>
      <c r="C26" s="186">
        <v>1</v>
      </c>
      <c r="D26" s="187">
        <v>1</v>
      </c>
      <c r="E26" s="187">
        <v>1</v>
      </c>
      <c r="F26" s="187">
        <v>4</v>
      </c>
      <c r="G26" s="188">
        <v>2</v>
      </c>
      <c r="H26" s="189">
        <v>1</v>
      </c>
      <c r="I26" s="186">
        <v>0</v>
      </c>
      <c r="J26" s="187">
        <v>0</v>
      </c>
      <c r="K26" s="187">
        <v>0</v>
      </c>
      <c r="L26" s="187">
        <v>9</v>
      </c>
      <c r="M26" s="188">
        <v>0</v>
      </c>
      <c r="N26" s="189">
        <v>1</v>
      </c>
      <c r="O26" s="141" t="s">
        <v>196</v>
      </c>
      <c r="P26" s="141">
        <v>10</v>
      </c>
      <c r="Q26" s="141">
        <v>10</v>
      </c>
    </row>
    <row r="27" spans="1:17" ht="18" customHeight="1" x14ac:dyDescent="0.2">
      <c r="A27" s="185"/>
      <c r="B27" s="233"/>
      <c r="C27" s="190">
        <v>0.14285714285714285</v>
      </c>
      <c r="D27" s="191">
        <v>0.14285714285714285</v>
      </c>
      <c r="E27" s="191">
        <v>0.14285714285714285</v>
      </c>
      <c r="F27" s="191">
        <v>0.5714285714285714</v>
      </c>
      <c r="G27" s="191"/>
      <c r="H27" s="192"/>
      <c r="I27" s="193">
        <v>0</v>
      </c>
      <c r="J27" s="194">
        <v>0</v>
      </c>
      <c r="K27" s="194">
        <v>0</v>
      </c>
      <c r="L27" s="194">
        <v>1</v>
      </c>
      <c r="M27" s="191"/>
      <c r="N27" s="192"/>
      <c r="O27" s="141"/>
    </row>
    <row r="28" spans="1:17" ht="12.75" customHeight="1" x14ac:dyDescent="0.2">
      <c r="A28" s="181" t="s">
        <v>42</v>
      </c>
      <c r="B28" s="231" t="s">
        <v>58</v>
      </c>
      <c r="C28" s="177">
        <v>1</v>
      </c>
      <c r="D28" s="178">
        <v>1</v>
      </c>
      <c r="E28" s="178">
        <v>1</v>
      </c>
      <c r="F28" s="178">
        <v>5</v>
      </c>
      <c r="G28" s="179">
        <v>2</v>
      </c>
      <c r="H28" s="180">
        <v>0</v>
      </c>
      <c r="I28" s="177">
        <v>0</v>
      </c>
      <c r="J28" s="178">
        <v>0</v>
      </c>
      <c r="K28" s="178">
        <v>0</v>
      </c>
      <c r="L28" s="178">
        <v>9</v>
      </c>
      <c r="M28" s="179">
        <v>1</v>
      </c>
      <c r="N28" s="180">
        <v>0</v>
      </c>
      <c r="O28" s="141" t="s">
        <v>197</v>
      </c>
      <c r="P28" s="141">
        <v>10</v>
      </c>
      <c r="Q28" s="141">
        <v>10</v>
      </c>
    </row>
    <row r="29" spans="1:17" ht="15.75" customHeight="1" x14ac:dyDescent="0.2">
      <c r="A29" s="181"/>
      <c r="B29" s="231"/>
      <c r="C29" s="195">
        <v>0.125</v>
      </c>
      <c r="D29" s="196">
        <v>0.125</v>
      </c>
      <c r="E29" s="196">
        <v>0.125</v>
      </c>
      <c r="F29" s="196">
        <v>0.625</v>
      </c>
      <c r="G29" s="196"/>
      <c r="H29" s="197"/>
      <c r="I29" s="182">
        <v>0</v>
      </c>
      <c r="J29" s="183">
        <v>0</v>
      </c>
      <c r="K29" s="183">
        <v>0</v>
      </c>
      <c r="L29" s="183">
        <v>1</v>
      </c>
      <c r="M29" s="196"/>
      <c r="N29" s="197"/>
      <c r="O29" s="141"/>
    </row>
    <row r="30" spans="1:17" ht="13.5" customHeight="1" x14ac:dyDescent="0.2">
      <c r="A30" s="185" t="s">
        <v>43</v>
      </c>
      <c r="B30" s="233" t="s">
        <v>59</v>
      </c>
      <c r="C30" s="186">
        <v>2</v>
      </c>
      <c r="D30" s="187">
        <v>2</v>
      </c>
      <c r="E30" s="187">
        <v>1</v>
      </c>
      <c r="F30" s="187">
        <v>4</v>
      </c>
      <c r="G30" s="188">
        <v>1</v>
      </c>
      <c r="H30" s="189">
        <v>0</v>
      </c>
      <c r="I30" s="186">
        <v>0</v>
      </c>
      <c r="J30" s="187">
        <v>0</v>
      </c>
      <c r="K30" s="187">
        <v>1</v>
      </c>
      <c r="L30" s="187">
        <v>9</v>
      </c>
      <c r="M30" s="188">
        <v>0</v>
      </c>
      <c r="N30" s="189">
        <v>0</v>
      </c>
      <c r="O30" s="141" t="s">
        <v>198</v>
      </c>
      <c r="P30" s="141">
        <v>10</v>
      </c>
      <c r="Q30" s="141">
        <v>10</v>
      </c>
    </row>
    <row r="31" spans="1:17" ht="13.5" customHeight="1" x14ac:dyDescent="0.2">
      <c r="A31" s="185"/>
      <c r="B31" s="233"/>
      <c r="C31" s="190">
        <v>0.22222222222222221</v>
      </c>
      <c r="D31" s="191">
        <v>0.22222222222222221</v>
      </c>
      <c r="E31" s="191">
        <v>0.1111111111111111</v>
      </c>
      <c r="F31" s="191">
        <v>0.44444444444444442</v>
      </c>
      <c r="G31" s="191"/>
      <c r="H31" s="192"/>
      <c r="I31" s="193">
        <v>0</v>
      </c>
      <c r="J31" s="194">
        <v>0</v>
      </c>
      <c r="K31" s="194">
        <v>0.1</v>
      </c>
      <c r="L31" s="194">
        <v>0.9</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3</v>
      </c>
      <c r="F33" s="178">
        <v>4</v>
      </c>
      <c r="G33" s="179">
        <v>1</v>
      </c>
      <c r="H33" s="180">
        <v>0</v>
      </c>
      <c r="I33" s="177">
        <v>0</v>
      </c>
      <c r="J33" s="178">
        <v>0</v>
      </c>
      <c r="K33" s="178">
        <v>0</v>
      </c>
      <c r="L33" s="178">
        <v>10</v>
      </c>
      <c r="M33" s="179">
        <v>0</v>
      </c>
      <c r="N33" s="180">
        <v>0</v>
      </c>
      <c r="O33" s="141" t="s">
        <v>199</v>
      </c>
      <c r="P33" s="141">
        <v>10</v>
      </c>
      <c r="Q33" s="141">
        <v>10</v>
      </c>
    </row>
    <row r="34" spans="1:17" ht="14.25" customHeight="1" x14ac:dyDescent="0.2">
      <c r="A34" s="181"/>
      <c r="B34" s="231"/>
      <c r="C34" s="195">
        <v>0.1111111111111111</v>
      </c>
      <c r="D34" s="196">
        <v>0.1111111111111111</v>
      </c>
      <c r="E34" s="196">
        <v>0.33333333333333331</v>
      </c>
      <c r="F34" s="196">
        <v>0.44444444444444442</v>
      </c>
      <c r="G34" s="196"/>
      <c r="H34" s="197"/>
      <c r="I34" s="182">
        <v>0</v>
      </c>
      <c r="J34" s="183">
        <v>0</v>
      </c>
      <c r="K34" s="183">
        <v>0</v>
      </c>
      <c r="L34" s="183">
        <v>1</v>
      </c>
      <c r="M34" s="196"/>
      <c r="N34" s="197"/>
      <c r="O34" s="141"/>
    </row>
    <row r="35" spans="1:17" ht="12.75" customHeight="1" x14ac:dyDescent="0.2">
      <c r="A35" s="185" t="s">
        <v>45</v>
      </c>
      <c r="B35" s="233" t="s">
        <v>52</v>
      </c>
      <c r="C35" s="186">
        <v>0</v>
      </c>
      <c r="D35" s="187">
        <v>2</v>
      </c>
      <c r="E35" s="187">
        <v>4</v>
      </c>
      <c r="F35" s="187">
        <v>3</v>
      </c>
      <c r="G35" s="188">
        <v>1</v>
      </c>
      <c r="H35" s="189">
        <v>0</v>
      </c>
      <c r="I35" s="186">
        <v>0</v>
      </c>
      <c r="J35" s="187">
        <v>0</v>
      </c>
      <c r="K35" s="187">
        <v>0</v>
      </c>
      <c r="L35" s="187">
        <v>10</v>
      </c>
      <c r="M35" s="188">
        <v>0</v>
      </c>
      <c r="N35" s="189">
        <v>0</v>
      </c>
      <c r="O35" s="141" t="s">
        <v>200</v>
      </c>
      <c r="P35" s="141">
        <v>10</v>
      </c>
      <c r="Q35" s="141">
        <v>10</v>
      </c>
    </row>
    <row r="36" spans="1:17" ht="15.75" customHeight="1" x14ac:dyDescent="0.2">
      <c r="A36" s="185"/>
      <c r="B36" s="233"/>
      <c r="C36" s="190">
        <v>0</v>
      </c>
      <c r="D36" s="191">
        <v>0.22222222222222221</v>
      </c>
      <c r="E36" s="191">
        <v>0.44444444444444442</v>
      </c>
      <c r="F36" s="191">
        <v>0.33333333333333331</v>
      </c>
      <c r="G36" s="191"/>
      <c r="H36" s="192"/>
      <c r="I36" s="193">
        <v>0</v>
      </c>
      <c r="J36" s="194">
        <v>0</v>
      </c>
      <c r="K36" s="194">
        <v>0</v>
      </c>
      <c r="L36" s="194">
        <v>1</v>
      </c>
      <c r="M36" s="191"/>
      <c r="N36" s="192"/>
      <c r="O36" s="141"/>
    </row>
    <row r="37" spans="1:17" ht="12.75" customHeight="1" x14ac:dyDescent="0.2">
      <c r="A37" s="181" t="s">
        <v>46</v>
      </c>
      <c r="B37" s="231" t="s">
        <v>53</v>
      </c>
      <c r="C37" s="177">
        <v>1</v>
      </c>
      <c r="D37" s="178">
        <v>3</v>
      </c>
      <c r="E37" s="178">
        <v>2</v>
      </c>
      <c r="F37" s="178">
        <v>3</v>
      </c>
      <c r="G37" s="179">
        <v>1</v>
      </c>
      <c r="H37" s="180">
        <v>0</v>
      </c>
      <c r="I37" s="177">
        <v>0</v>
      </c>
      <c r="J37" s="178">
        <v>0</v>
      </c>
      <c r="K37" s="178">
        <v>1</v>
      </c>
      <c r="L37" s="178">
        <v>9</v>
      </c>
      <c r="M37" s="179">
        <v>0</v>
      </c>
      <c r="N37" s="180">
        <v>0</v>
      </c>
      <c r="O37" s="141" t="s">
        <v>201</v>
      </c>
      <c r="P37" s="141">
        <v>10</v>
      </c>
      <c r="Q37" s="141">
        <v>10</v>
      </c>
    </row>
    <row r="38" spans="1:17" ht="14.25" customHeight="1" x14ac:dyDescent="0.2">
      <c r="A38" s="181"/>
      <c r="B38" s="231"/>
      <c r="C38" s="195">
        <v>0.1111111111111111</v>
      </c>
      <c r="D38" s="196">
        <v>0.33333333333333331</v>
      </c>
      <c r="E38" s="196">
        <v>0.22222222222222221</v>
      </c>
      <c r="F38" s="196">
        <v>0.33333333333333331</v>
      </c>
      <c r="G38" s="196"/>
      <c r="H38" s="197"/>
      <c r="I38" s="182">
        <v>0</v>
      </c>
      <c r="J38" s="183">
        <v>0</v>
      </c>
      <c r="K38" s="183">
        <v>0.1</v>
      </c>
      <c r="L38" s="183">
        <v>0.9</v>
      </c>
      <c r="M38" s="196"/>
      <c r="N38" s="197"/>
      <c r="O38" s="141"/>
    </row>
    <row r="39" spans="1:17" ht="12.75" customHeight="1" x14ac:dyDescent="0.2">
      <c r="A39" s="185" t="s">
        <v>47</v>
      </c>
      <c r="B39" s="233" t="s">
        <v>61</v>
      </c>
      <c r="C39" s="186">
        <v>3</v>
      </c>
      <c r="D39" s="187">
        <v>0</v>
      </c>
      <c r="E39" s="187">
        <v>5</v>
      </c>
      <c r="F39" s="187">
        <v>1</v>
      </c>
      <c r="G39" s="188">
        <v>1</v>
      </c>
      <c r="H39" s="189">
        <v>0</v>
      </c>
      <c r="I39" s="186">
        <v>0</v>
      </c>
      <c r="J39" s="187">
        <v>1</v>
      </c>
      <c r="K39" s="187">
        <v>1</v>
      </c>
      <c r="L39" s="187">
        <v>8</v>
      </c>
      <c r="M39" s="188">
        <v>0</v>
      </c>
      <c r="N39" s="189">
        <v>0</v>
      </c>
      <c r="O39" s="141" t="s">
        <v>202</v>
      </c>
      <c r="P39" s="141">
        <v>10</v>
      </c>
      <c r="Q39" s="141">
        <v>10</v>
      </c>
    </row>
    <row r="40" spans="1:17" ht="15" customHeight="1" x14ac:dyDescent="0.2">
      <c r="A40" s="185"/>
      <c r="B40" s="233"/>
      <c r="C40" s="190">
        <v>0.33333333333333331</v>
      </c>
      <c r="D40" s="191">
        <v>0</v>
      </c>
      <c r="E40" s="191">
        <v>0.55555555555555558</v>
      </c>
      <c r="F40" s="191">
        <v>0.1111111111111111</v>
      </c>
      <c r="G40" s="191"/>
      <c r="H40" s="192"/>
      <c r="I40" s="193">
        <v>0</v>
      </c>
      <c r="J40" s="194">
        <v>0.1</v>
      </c>
      <c r="K40" s="194">
        <v>0.1</v>
      </c>
      <c r="L40" s="194">
        <v>0.8</v>
      </c>
      <c r="M40" s="191"/>
      <c r="N40" s="192"/>
      <c r="O40" s="141"/>
    </row>
    <row r="41" spans="1:17" ht="12.75" customHeight="1" x14ac:dyDescent="0.2">
      <c r="A41" s="181" t="s">
        <v>48</v>
      </c>
      <c r="B41" s="231" t="s">
        <v>62</v>
      </c>
      <c r="C41" s="177">
        <v>0</v>
      </c>
      <c r="D41" s="178">
        <v>2</v>
      </c>
      <c r="E41" s="178">
        <v>3</v>
      </c>
      <c r="F41" s="178">
        <v>3</v>
      </c>
      <c r="G41" s="179">
        <v>1</v>
      </c>
      <c r="H41" s="180">
        <v>1</v>
      </c>
      <c r="I41" s="177">
        <v>0</v>
      </c>
      <c r="J41" s="178">
        <v>0</v>
      </c>
      <c r="K41" s="178">
        <v>0</v>
      </c>
      <c r="L41" s="178">
        <v>10</v>
      </c>
      <c r="M41" s="179">
        <v>0</v>
      </c>
      <c r="N41" s="180">
        <v>0</v>
      </c>
      <c r="O41" s="141" t="s">
        <v>203</v>
      </c>
      <c r="P41" s="141">
        <v>10</v>
      </c>
      <c r="Q41" s="141">
        <v>10</v>
      </c>
    </row>
    <row r="42" spans="1:17" x14ac:dyDescent="0.2">
      <c r="A42" s="201"/>
      <c r="B42" s="235"/>
      <c r="C42" s="202">
        <v>0</v>
      </c>
      <c r="D42" s="203">
        <v>0.25</v>
      </c>
      <c r="E42" s="203">
        <v>0.375</v>
      </c>
      <c r="F42" s="203">
        <v>0.375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9</v>
      </c>
      <c r="H48" s="188">
        <v>0</v>
      </c>
      <c r="P48" s="141">
        <v>10</v>
      </c>
    </row>
    <row r="49" spans="1:16" x14ac:dyDescent="0.2">
      <c r="A49" s="92"/>
      <c r="C49" s="191">
        <v>0</v>
      </c>
      <c r="D49" s="191">
        <v>0</v>
      </c>
      <c r="E49" s="191">
        <v>0</v>
      </c>
      <c r="F49" s="191">
        <v>0.1</v>
      </c>
      <c r="G49" s="191">
        <v>0.9</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4</v>
      </c>
      <c r="G54" s="210">
        <v>5</v>
      </c>
      <c r="H54" s="188">
        <v>0</v>
      </c>
      <c r="P54" s="141">
        <v>10</v>
      </c>
    </row>
    <row r="55" spans="1:16" x14ac:dyDescent="0.2">
      <c r="A55" s="92"/>
      <c r="C55" s="191">
        <v>0</v>
      </c>
      <c r="D55" s="191">
        <v>0</v>
      </c>
      <c r="E55" s="191">
        <v>0.1</v>
      </c>
      <c r="F55" s="191">
        <v>0.4</v>
      </c>
      <c r="G55" s="191">
        <v>0.5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0</v>
      </c>
      <c r="P60" s="141">
        <v>10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E6174-BBDA-4109-850D-6162BADB0F22}">
  <sheetPr codeName="Sheet8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159</v>
      </c>
      <c r="C3" s="144"/>
      <c r="D3" s="145"/>
      <c r="E3" s="146">
        <v>44174</v>
      </c>
      <c r="F3" s="145"/>
      <c r="G3" s="147"/>
      <c r="H3" s="147"/>
      <c r="I3" s="146">
        <v>0</v>
      </c>
      <c r="J3" s="147"/>
      <c r="K3" s="147"/>
      <c r="L3" s="147"/>
      <c r="M3" s="148">
        <v>3</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0</v>
      </c>
      <c r="I7" s="152">
        <v>0</v>
      </c>
      <c r="K7" s="87" t="s">
        <v>464</v>
      </c>
    </row>
    <row r="8" spans="1:15" x14ac:dyDescent="0.2">
      <c r="B8" s="150" t="s">
        <v>5</v>
      </c>
      <c r="C8" s="151">
        <v>0</v>
      </c>
      <c r="D8" s="152">
        <v>0</v>
      </c>
      <c r="F8" s="159" t="s">
        <v>0</v>
      </c>
      <c r="H8" s="87">
        <v>0</v>
      </c>
      <c r="I8" s="156">
        <v>0</v>
      </c>
      <c r="K8" s="87" t="s">
        <v>372</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1</v>
      </c>
      <c r="D15" s="156">
        <v>0.33333333333333331</v>
      </c>
    </row>
    <row r="16" spans="1:15" x14ac:dyDescent="0.2">
      <c r="B16" s="150" t="s">
        <v>25</v>
      </c>
      <c r="C16" s="151">
        <v>0</v>
      </c>
      <c r="D16" s="152">
        <v>0</v>
      </c>
      <c r="F16" s="155"/>
    </row>
    <row r="17" spans="1:17" x14ac:dyDescent="0.2">
      <c r="B17" s="155" t="s">
        <v>7</v>
      </c>
      <c r="C17" s="94">
        <v>2</v>
      </c>
      <c r="D17" s="160">
        <v>0.66666666666666663</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0</v>
      </c>
      <c r="F24" s="178">
        <v>1</v>
      </c>
      <c r="G24" s="179">
        <v>0</v>
      </c>
      <c r="H24" s="180">
        <v>0</v>
      </c>
      <c r="I24" s="177">
        <v>0</v>
      </c>
      <c r="J24" s="178">
        <v>0</v>
      </c>
      <c r="K24" s="178">
        <v>1</v>
      </c>
      <c r="L24" s="178">
        <v>2</v>
      </c>
      <c r="M24" s="179">
        <v>0</v>
      </c>
      <c r="N24" s="180">
        <v>0</v>
      </c>
      <c r="O24" s="141" t="s">
        <v>195</v>
      </c>
      <c r="P24" s="141">
        <v>3</v>
      </c>
      <c r="Q24" s="141">
        <v>3</v>
      </c>
    </row>
    <row r="25" spans="1:17" ht="18.75" customHeight="1" x14ac:dyDescent="0.2">
      <c r="A25" s="181"/>
      <c r="B25" s="231"/>
      <c r="C25" s="182">
        <v>0.33333333333333331</v>
      </c>
      <c r="D25" s="183">
        <v>0.33333333333333331</v>
      </c>
      <c r="E25" s="183">
        <v>0</v>
      </c>
      <c r="F25" s="183">
        <v>0.33333333333333331</v>
      </c>
      <c r="G25" s="183"/>
      <c r="H25" s="184"/>
      <c r="I25" s="182">
        <v>0</v>
      </c>
      <c r="J25" s="183">
        <v>0</v>
      </c>
      <c r="K25" s="183">
        <v>0.33333333333333331</v>
      </c>
      <c r="L25" s="183">
        <v>0.66666666666666663</v>
      </c>
      <c r="M25" s="183"/>
      <c r="N25" s="184"/>
      <c r="O25" s="141"/>
    </row>
    <row r="26" spans="1:17" ht="12.75" customHeight="1" x14ac:dyDescent="0.2">
      <c r="A26" s="185" t="s">
        <v>41</v>
      </c>
      <c r="B26" s="233" t="s">
        <v>51</v>
      </c>
      <c r="C26" s="186">
        <v>1</v>
      </c>
      <c r="D26" s="187">
        <v>0</v>
      </c>
      <c r="E26" s="187">
        <v>0</v>
      </c>
      <c r="F26" s="187">
        <v>1</v>
      </c>
      <c r="G26" s="188">
        <v>1</v>
      </c>
      <c r="H26" s="189">
        <v>0</v>
      </c>
      <c r="I26" s="186">
        <v>0</v>
      </c>
      <c r="J26" s="187">
        <v>0</v>
      </c>
      <c r="K26" s="187">
        <v>1</v>
      </c>
      <c r="L26" s="187">
        <v>2</v>
      </c>
      <c r="M26" s="188">
        <v>0</v>
      </c>
      <c r="N26" s="189">
        <v>0</v>
      </c>
      <c r="O26" s="141" t="s">
        <v>196</v>
      </c>
      <c r="P26" s="141">
        <v>3</v>
      </c>
      <c r="Q26" s="141">
        <v>3</v>
      </c>
    </row>
    <row r="27" spans="1:17" ht="18" customHeight="1" x14ac:dyDescent="0.2">
      <c r="A27" s="185"/>
      <c r="B27" s="233"/>
      <c r="C27" s="190">
        <v>0.5</v>
      </c>
      <c r="D27" s="191">
        <v>0</v>
      </c>
      <c r="E27" s="191">
        <v>0</v>
      </c>
      <c r="F27" s="191">
        <v>0.5</v>
      </c>
      <c r="G27" s="191"/>
      <c r="H27" s="192"/>
      <c r="I27" s="193">
        <v>0</v>
      </c>
      <c r="J27" s="194">
        <v>0</v>
      </c>
      <c r="K27" s="194">
        <v>0.33333333333333331</v>
      </c>
      <c r="L27" s="194">
        <v>0.66666666666666663</v>
      </c>
      <c r="M27" s="191"/>
      <c r="N27" s="192"/>
      <c r="O27" s="141"/>
    </row>
    <row r="28" spans="1:17" ht="12.75" customHeight="1" x14ac:dyDescent="0.2">
      <c r="A28" s="181" t="s">
        <v>42</v>
      </c>
      <c r="B28" s="231" t="s">
        <v>58</v>
      </c>
      <c r="C28" s="177">
        <v>2</v>
      </c>
      <c r="D28" s="178">
        <v>0</v>
      </c>
      <c r="E28" s="178">
        <v>0</v>
      </c>
      <c r="F28" s="178">
        <v>1</v>
      </c>
      <c r="G28" s="179">
        <v>0</v>
      </c>
      <c r="H28" s="180">
        <v>0</v>
      </c>
      <c r="I28" s="177">
        <v>0</v>
      </c>
      <c r="J28" s="178">
        <v>0</v>
      </c>
      <c r="K28" s="178">
        <v>1</v>
      </c>
      <c r="L28" s="178">
        <v>2</v>
      </c>
      <c r="M28" s="179">
        <v>0</v>
      </c>
      <c r="N28" s="180">
        <v>0</v>
      </c>
      <c r="O28" s="141" t="s">
        <v>197</v>
      </c>
      <c r="P28" s="141">
        <v>3</v>
      </c>
      <c r="Q28" s="141">
        <v>3</v>
      </c>
    </row>
    <row r="29" spans="1:17" ht="15.75" customHeight="1" x14ac:dyDescent="0.2">
      <c r="A29" s="181"/>
      <c r="B29" s="231"/>
      <c r="C29" s="195">
        <v>0.66666666666666663</v>
      </c>
      <c r="D29" s="196">
        <v>0</v>
      </c>
      <c r="E29" s="196">
        <v>0</v>
      </c>
      <c r="F29" s="196">
        <v>0.33333333333333331</v>
      </c>
      <c r="G29" s="196"/>
      <c r="H29" s="197"/>
      <c r="I29" s="182">
        <v>0</v>
      </c>
      <c r="J29" s="183">
        <v>0</v>
      </c>
      <c r="K29" s="183">
        <v>0.33333333333333331</v>
      </c>
      <c r="L29" s="183">
        <v>0.66666666666666663</v>
      </c>
      <c r="M29" s="196"/>
      <c r="N29" s="197"/>
      <c r="O29" s="141"/>
    </row>
    <row r="30" spans="1:17" ht="13.5" customHeight="1" x14ac:dyDescent="0.2">
      <c r="A30" s="185" t="s">
        <v>43</v>
      </c>
      <c r="B30" s="233" t="s">
        <v>59</v>
      </c>
      <c r="C30" s="186">
        <v>2</v>
      </c>
      <c r="D30" s="187">
        <v>0</v>
      </c>
      <c r="E30" s="187">
        <v>0</v>
      </c>
      <c r="F30" s="187">
        <v>1</v>
      </c>
      <c r="G30" s="188">
        <v>0</v>
      </c>
      <c r="H30" s="189">
        <v>0</v>
      </c>
      <c r="I30" s="186">
        <v>0</v>
      </c>
      <c r="J30" s="187">
        <v>0</v>
      </c>
      <c r="K30" s="187">
        <v>1</v>
      </c>
      <c r="L30" s="187">
        <v>2</v>
      </c>
      <c r="M30" s="188">
        <v>0</v>
      </c>
      <c r="N30" s="189">
        <v>0</v>
      </c>
      <c r="O30" s="141" t="s">
        <v>198</v>
      </c>
      <c r="P30" s="141">
        <v>3</v>
      </c>
      <c r="Q30" s="141">
        <v>3</v>
      </c>
    </row>
    <row r="31" spans="1:17" ht="13.5" customHeight="1" x14ac:dyDescent="0.2">
      <c r="A31" s="185"/>
      <c r="B31" s="233"/>
      <c r="C31" s="190">
        <v>0.66666666666666663</v>
      </c>
      <c r="D31" s="191">
        <v>0</v>
      </c>
      <c r="E31" s="191">
        <v>0</v>
      </c>
      <c r="F31" s="191">
        <v>0.33333333333333331</v>
      </c>
      <c r="G31" s="191"/>
      <c r="H31" s="192"/>
      <c r="I31" s="193">
        <v>0</v>
      </c>
      <c r="J31" s="194">
        <v>0</v>
      </c>
      <c r="K31" s="194">
        <v>0.33333333333333331</v>
      </c>
      <c r="L31" s="194">
        <v>0.66666666666666663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0</v>
      </c>
      <c r="E33" s="178">
        <v>0</v>
      </c>
      <c r="F33" s="178">
        <v>1</v>
      </c>
      <c r="G33" s="179">
        <v>0</v>
      </c>
      <c r="H33" s="180">
        <v>0</v>
      </c>
      <c r="I33" s="177">
        <v>0</v>
      </c>
      <c r="J33" s="178">
        <v>0</v>
      </c>
      <c r="K33" s="178">
        <v>1</v>
      </c>
      <c r="L33" s="178">
        <v>2</v>
      </c>
      <c r="M33" s="179">
        <v>0</v>
      </c>
      <c r="N33" s="180">
        <v>0</v>
      </c>
      <c r="O33" s="141" t="s">
        <v>199</v>
      </c>
      <c r="P33" s="141">
        <v>3</v>
      </c>
      <c r="Q33" s="141">
        <v>3</v>
      </c>
    </row>
    <row r="34" spans="1:17" ht="14.25" customHeight="1" x14ac:dyDescent="0.2">
      <c r="A34" s="181"/>
      <c r="B34" s="231"/>
      <c r="C34" s="195">
        <v>0.66666666666666663</v>
      </c>
      <c r="D34" s="196">
        <v>0</v>
      </c>
      <c r="E34" s="196">
        <v>0</v>
      </c>
      <c r="F34" s="196">
        <v>0.33333333333333331</v>
      </c>
      <c r="G34" s="196"/>
      <c r="H34" s="197"/>
      <c r="I34" s="182">
        <v>0</v>
      </c>
      <c r="J34" s="183">
        <v>0</v>
      </c>
      <c r="K34" s="183">
        <v>0.33333333333333331</v>
      </c>
      <c r="L34" s="183">
        <v>0.66666666666666663</v>
      </c>
      <c r="M34" s="196"/>
      <c r="N34" s="197"/>
      <c r="O34" s="141"/>
    </row>
    <row r="35" spans="1:17" ht="12.75" customHeight="1" x14ac:dyDescent="0.2">
      <c r="A35" s="185" t="s">
        <v>45</v>
      </c>
      <c r="B35" s="233" t="s">
        <v>52</v>
      </c>
      <c r="C35" s="186">
        <v>1</v>
      </c>
      <c r="D35" s="187">
        <v>1</v>
      </c>
      <c r="E35" s="187">
        <v>0</v>
      </c>
      <c r="F35" s="187">
        <v>0</v>
      </c>
      <c r="G35" s="188">
        <v>1</v>
      </c>
      <c r="H35" s="189">
        <v>0</v>
      </c>
      <c r="I35" s="186">
        <v>0</v>
      </c>
      <c r="J35" s="187">
        <v>0</v>
      </c>
      <c r="K35" s="187">
        <v>1</v>
      </c>
      <c r="L35" s="187">
        <v>1</v>
      </c>
      <c r="M35" s="188">
        <v>1</v>
      </c>
      <c r="N35" s="189">
        <v>0</v>
      </c>
      <c r="O35" s="141" t="s">
        <v>200</v>
      </c>
      <c r="P35" s="141">
        <v>3</v>
      </c>
      <c r="Q35" s="141">
        <v>3</v>
      </c>
    </row>
    <row r="36" spans="1:17" ht="15.75" customHeight="1" x14ac:dyDescent="0.2">
      <c r="A36" s="185"/>
      <c r="B36" s="233"/>
      <c r="C36" s="190">
        <v>0.5</v>
      </c>
      <c r="D36" s="191">
        <v>0.5</v>
      </c>
      <c r="E36" s="191">
        <v>0</v>
      </c>
      <c r="F36" s="191">
        <v>0</v>
      </c>
      <c r="G36" s="191"/>
      <c r="H36" s="192"/>
      <c r="I36" s="193">
        <v>0</v>
      </c>
      <c r="J36" s="194">
        <v>0</v>
      </c>
      <c r="K36" s="194">
        <v>0.5</v>
      </c>
      <c r="L36" s="194">
        <v>0.5</v>
      </c>
      <c r="M36" s="191"/>
      <c r="N36" s="192"/>
      <c r="O36" s="141"/>
    </row>
    <row r="37" spans="1:17" ht="12.75" customHeight="1" x14ac:dyDescent="0.2">
      <c r="A37" s="181" t="s">
        <v>46</v>
      </c>
      <c r="B37" s="231" t="s">
        <v>53</v>
      </c>
      <c r="C37" s="177">
        <v>2</v>
      </c>
      <c r="D37" s="178">
        <v>0</v>
      </c>
      <c r="E37" s="178">
        <v>0</v>
      </c>
      <c r="F37" s="178">
        <v>1</v>
      </c>
      <c r="G37" s="179">
        <v>0</v>
      </c>
      <c r="H37" s="180">
        <v>0</v>
      </c>
      <c r="I37" s="177">
        <v>0</v>
      </c>
      <c r="J37" s="178">
        <v>0</v>
      </c>
      <c r="K37" s="178">
        <v>1</v>
      </c>
      <c r="L37" s="178">
        <v>2</v>
      </c>
      <c r="M37" s="179">
        <v>0</v>
      </c>
      <c r="N37" s="180">
        <v>0</v>
      </c>
      <c r="O37" s="141" t="s">
        <v>201</v>
      </c>
      <c r="P37" s="141">
        <v>3</v>
      </c>
      <c r="Q37" s="141">
        <v>3</v>
      </c>
    </row>
    <row r="38" spans="1:17" ht="14.25" customHeight="1" x14ac:dyDescent="0.2">
      <c r="A38" s="181"/>
      <c r="B38" s="231"/>
      <c r="C38" s="195">
        <v>0.66666666666666663</v>
      </c>
      <c r="D38" s="196">
        <v>0</v>
      </c>
      <c r="E38" s="196">
        <v>0</v>
      </c>
      <c r="F38" s="196">
        <v>0.33333333333333331</v>
      </c>
      <c r="G38" s="196"/>
      <c r="H38" s="197"/>
      <c r="I38" s="182">
        <v>0</v>
      </c>
      <c r="J38" s="183">
        <v>0</v>
      </c>
      <c r="K38" s="183">
        <v>0.33333333333333331</v>
      </c>
      <c r="L38" s="183">
        <v>0.66666666666666663</v>
      </c>
      <c r="M38" s="196"/>
      <c r="N38" s="197"/>
      <c r="O38" s="141"/>
    </row>
    <row r="39" spans="1:17" ht="12.75" customHeight="1" x14ac:dyDescent="0.2">
      <c r="A39" s="185" t="s">
        <v>47</v>
      </c>
      <c r="B39" s="233" t="s">
        <v>61</v>
      </c>
      <c r="C39" s="186">
        <v>1</v>
      </c>
      <c r="D39" s="187">
        <v>0</v>
      </c>
      <c r="E39" s="187">
        <v>0</v>
      </c>
      <c r="F39" s="187">
        <v>1</v>
      </c>
      <c r="G39" s="188">
        <v>1</v>
      </c>
      <c r="H39" s="189">
        <v>0</v>
      </c>
      <c r="I39" s="186">
        <v>0</v>
      </c>
      <c r="J39" s="187">
        <v>0</v>
      </c>
      <c r="K39" s="187">
        <v>1</v>
      </c>
      <c r="L39" s="187">
        <v>2</v>
      </c>
      <c r="M39" s="188">
        <v>0</v>
      </c>
      <c r="N39" s="189">
        <v>0</v>
      </c>
      <c r="O39" s="141" t="s">
        <v>202</v>
      </c>
      <c r="P39" s="141">
        <v>3</v>
      </c>
      <c r="Q39" s="141">
        <v>3</v>
      </c>
    </row>
    <row r="40" spans="1:17" ht="15" customHeight="1" x14ac:dyDescent="0.2">
      <c r="A40" s="185"/>
      <c r="B40" s="233"/>
      <c r="C40" s="190">
        <v>0.5</v>
      </c>
      <c r="D40" s="191">
        <v>0</v>
      </c>
      <c r="E40" s="191">
        <v>0</v>
      </c>
      <c r="F40" s="191">
        <v>0.5</v>
      </c>
      <c r="G40" s="191"/>
      <c r="H40" s="192"/>
      <c r="I40" s="193">
        <v>0</v>
      </c>
      <c r="J40" s="194">
        <v>0</v>
      </c>
      <c r="K40" s="194">
        <v>0.33333333333333331</v>
      </c>
      <c r="L40" s="194">
        <v>0.66666666666666663</v>
      </c>
      <c r="M40" s="191"/>
      <c r="N40" s="192"/>
      <c r="O40" s="141"/>
    </row>
    <row r="41" spans="1:17" ht="12.75" customHeight="1" x14ac:dyDescent="0.2">
      <c r="A41" s="181" t="s">
        <v>48</v>
      </c>
      <c r="B41" s="231" t="s">
        <v>62</v>
      </c>
      <c r="C41" s="177">
        <v>2</v>
      </c>
      <c r="D41" s="178">
        <v>0</v>
      </c>
      <c r="E41" s="178">
        <v>0</v>
      </c>
      <c r="F41" s="178">
        <v>1</v>
      </c>
      <c r="G41" s="179">
        <v>0</v>
      </c>
      <c r="H41" s="180">
        <v>0</v>
      </c>
      <c r="I41" s="177">
        <v>0</v>
      </c>
      <c r="J41" s="178">
        <v>0</v>
      </c>
      <c r="K41" s="178">
        <v>1</v>
      </c>
      <c r="L41" s="178">
        <v>2</v>
      </c>
      <c r="M41" s="179">
        <v>0</v>
      </c>
      <c r="N41" s="180">
        <v>0</v>
      </c>
      <c r="O41" s="141" t="s">
        <v>203</v>
      </c>
      <c r="P41" s="141">
        <v>3</v>
      </c>
      <c r="Q41" s="141">
        <v>3</v>
      </c>
    </row>
    <row r="42" spans="1:17" x14ac:dyDescent="0.2">
      <c r="A42" s="201"/>
      <c r="B42" s="235"/>
      <c r="C42" s="202">
        <v>0.66666666666666663</v>
      </c>
      <c r="D42" s="203">
        <v>0</v>
      </c>
      <c r="E42" s="203">
        <v>0</v>
      </c>
      <c r="F42" s="203">
        <v>0.33333333333333331</v>
      </c>
      <c r="G42" s="203"/>
      <c r="H42" s="204"/>
      <c r="I42" s="205">
        <v>0</v>
      </c>
      <c r="J42" s="206">
        <v>0</v>
      </c>
      <c r="K42" s="206">
        <v>0.33333333333333331</v>
      </c>
      <c r="L42" s="206">
        <v>0.66666666666666663</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2</v>
      </c>
      <c r="H48" s="188">
        <v>0</v>
      </c>
      <c r="P48" s="141">
        <v>3</v>
      </c>
    </row>
    <row r="49" spans="1:16" x14ac:dyDescent="0.2">
      <c r="A49" s="92"/>
      <c r="C49" s="191">
        <v>0</v>
      </c>
      <c r="D49" s="191">
        <v>0</v>
      </c>
      <c r="E49" s="191">
        <v>0</v>
      </c>
      <c r="F49" s="191">
        <v>0.33333333333333331</v>
      </c>
      <c r="G49" s="191">
        <v>0.66666666666666663</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1</v>
      </c>
      <c r="H54" s="188">
        <v>0</v>
      </c>
      <c r="P54" s="141">
        <v>3</v>
      </c>
    </row>
    <row r="55" spans="1:16" x14ac:dyDescent="0.2">
      <c r="A55" s="92"/>
      <c r="C55" s="191">
        <v>0</v>
      </c>
      <c r="D55" s="191">
        <v>0</v>
      </c>
      <c r="E55" s="191">
        <v>0</v>
      </c>
      <c r="F55" s="191">
        <v>0.66666666666666663</v>
      </c>
      <c r="G55" s="191">
        <v>0.33333333333333331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v>
      </c>
      <c r="F60" s="210">
        <v>0</v>
      </c>
      <c r="G60" s="210"/>
      <c r="H60" s="188">
        <v>0</v>
      </c>
      <c r="P60" s="141">
        <v>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8B738-652A-4224-B1E7-67319B816D39}">
  <sheetPr codeName="Sheet17"/>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159</v>
      </c>
      <c r="C3" s="144"/>
      <c r="D3" s="145"/>
      <c r="E3" s="146">
        <v>44254</v>
      </c>
      <c r="F3" s="145"/>
      <c r="G3" s="147"/>
      <c r="H3" s="147"/>
      <c r="I3" s="146" t="s">
        <v>158</v>
      </c>
      <c r="J3" s="147"/>
      <c r="K3" s="147"/>
      <c r="L3" s="147"/>
      <c r="M3" s="148">
        <v>7</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0</v>
      </c>
      <c r="I7" s="152">
        <v>0</v>
      </c>
      <c r="K7" s="87" t="s">
        <v>365</v>
      </c>
    </row>
    <row r="8" spans="1:15" x14ac:dyDescent="0.2">
      <c r="B8" s="150" t="s">
        <v>5</v>
      </c>
      <c r="C8" s="151">
        <v>0</v>
      </c>
      <c r="D8" s="152">
        <v>0</v>
      </c>
      <c r="F8" s="159" t="s">
        <v>0</v>
      </c>
      <c r="H8" s="87">
        <v>1</v>
      </c>
      <c r="I8" s="156">
        <v>0.14285714285714285</v>
      </c>
      <c r="K8" s="87" t="s">
        <v>372</v>
      </c>
    </row>
    <row r="9" spans="1:15" x14ac:dyDescent="0.2">
      <c r="B9" s="155" t="s">
        <v>6</v>
      </c>
      <c r="C9" s="94">
        <v>0</v>
      </c>
      <c r="D9" s="156">
        <v>0</v>
      </c>
      <c r="F9" s="157" t="s">
        <v>29</v>
      </c>
      <c r="G9" s="158"/>
      <c r="H9" s="158">
        <v>0</v>
      </c>
      <c r="I9" s="152">
        <v>0</v>
      </c>
      <c r="K9" s="87" t="s">
        <v>290</v>
      </c>
    </row>
    <row r="10" spans="1:15" x14ac:dyDescent="0.2">
      <c r="B10" s="150" t="s">
        <v>4</v>
      </c>
      <c r="C10" s="151">
        <v>0</v>
      </c>
      <c r="D10" s="152">
        <v>0</v>
      </c>
      <c r="F10" s="159" t="s">
        <v>30</v>
      </c>
      <c r="H10" s="87">
        <v>0</v>
      </c>
      <c r="I10" s="156">
        <v>0</v>
      </c>
      <c r="K10" s="87" t="s">
        <v>218</v>
      </c>
    </row>
    <row r="11" spans="1:15" x14ac:dyDescent="0.2">
      <c r="B11" s="155" t="s">
        <v>23</v>
      </c>
      <c r="C11" s="94">
        <v>1</v>
      </c>
      <c r="D11" s="156">
        <v>0.14285714285714285</v>
      </c>
      <c r="F11" s="157" t="s">
        <v>31</v>
      </c>
      <c r="G11" s="158"/>
      <c r="H11" s="158">
        <v>0</v>
      </c>
      <c r="I11" s="152">
        <v>0</v>
      </c>
    </row>
    <row r="12" spans="1:15" x14ac:dyDescent="0.2">
      <c r="B12" s="150" t="s">
        <v>26</v>
      </c>
      <c r="C12" s="151">
        <v>1</v>
      </c>
      <c r="D12" s="152">
        <v>0.14285714285714285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4</v>
      </c>
      <c r="D17" s="160">
        <v>0.5714285714285714</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7</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2</v>
      </c>
      <c r="E24" s="178">
        <v>2</v>
      </c>
      <c r="F24" s="178">
        <v>2</v>
      </c>
      <c r="G24" s="179">
        <v>1</v>
      </c>
      <c r="H24" s="180">
        <v>0</v>
      </c>
      <c r="I24" s="177">
        <v>0</v>
      </c>
      <c r="J24" s="178">
        <v>0</v>
      </c>
      <c r="K24" s="178">
        <v>0</v>
      </c>
      <c r="L24" s="178">
        <v>7</v>
      </c>
      <c r="M24" s="179">
        <v>0</v>
      </c>
      <c r="N24" s="180">
        <v>0</v>
      </c>
      <c r="O24" s="141" t="s">
        <v>195</v>
      </c>
      <c r="P24" s="141">
        <v>7</v>
      </c>
      <c r="Q24" s="141">
        <v>7</v>
      </c>
    </row>
    <row r="25" spans="1:17" ht="18.75" customHeight="1" x14ac:dyDescent="0.2">
      <c r="A25" s="181"/>
      <c r="B25" s="231"/>
      <c r="C25" s="182">
        <v>0</v>
      </c>
      <c r="D25" s="183">
        <v>0.33333333333333331</v>
      </c>
      <c r="E25" s="183">
        <v>0.33333333333333331</v>
      </c>
      <c r="F25" s="183">
        <v>0.33333333333333331</v>
      </c>
      <c r="G25" s="183"/>
      <c r="H25" s="184"/>
      <c r="I25" s="182">
        <v>0</v>
      </c>
      <c r="J25" s="183">
        <v>0</v>
      </c>
      <c r="K25" s="183">
        <v>0</v>
      </c>
      <c r="L25" s="183">
        <v>1</v>
      </c>
      <c r="M25" s="183"/>
      <c r="N25" s="184"/>
      <c r="O25" s="141"/>
    </row>
    <row r="26" spans="1:17" ht="12.75" customHeight="1" x14ac:dyDescent="0.2">
      <c r="A26" s="185" t="s">
        <v>41</v>
      </c>
      <c r="B26" s="233" t="s">
        <v>51</v>
      </c>
      <c r="C26" s="186">
        <v>3</v>
      </c>
      <c r="D26" s="187">
        <v>0</v>
      </c>
      <c r="E26" s="187">
        <v>1</v>
      </c>
      <c r="F26" s="187">
        <v>1</v>
      </c>
      <c r="G26" s="188">
        <v>2</v>
      </c>
      <c r="H26" s="189">
        <v>0</v>
      </c>
      <c r="I26" s="186">
        <v>0</v>
      </c>
      <c r="J26" s="187">
        <v>0</v>
      </c>
      <c r="K26" s="187">
        <v>0</v>
      </c>
      <c r="L26" s="187">
        <v>7</v>
      </c>
      <c r="M26" s="188">
        <v>0</v>
      </c>
      <c r="N26" s="189">
        <v>0</v>
      </c>
      <c r="O26" s="141" t="s">
        <v>196</v>
      </c>
      <c r="P26" s="141">
        <v>7</v>
      </c>
      <c r="Q26" s="141">
        <v>7</v>
      </c>
    </row>
    <row r="27" spans="1:17" ht="18" customHeight="1" x14ac:dyDescent="0.2">
      <c r="A27" s="185"/>
      <c r="B27" s="233"/>
      <c r="C27" s="190">
        <v>0.6</v>
      </c>
      <c r="D27" s="191">
        <v>0</v>
      </c>
      <c r="E27" s="191">
        <v>0.2</v>
      </c>
      <c r="F27" s="191">
        <v>0.2</v>
      </c>
      <c r="G27" s="191"/>
      <c r="H27" s="192"/>
      <c r="I27" s="193">
        <v>0</v>
      </c>
      <c r="J27" s="194">
        <v>0</v>
      </c>
      <c r="K27" s="194">
        <v>0</v>
      </c>
      <c r="L27" s="194">
        <v>1</v>
      </c>
      <c r="M27" s="191"/>
      <c r="N27" s="192"/>
      <c r="O27" s="141"/>
    </row>
    <row r="28" spans="1:17" ht="12.75" customHeight="1" x14ac:dyDescent="0.2">
      <c r="A28" s="181" t="s">
        <v>42</v>
      </c>
      <c r="B28" s="231" t="s">
        <v>58</v>
      </c>
      <c r="C28" s="177">
        <v>2</v>
      </c>
      <c r="D28" s="178">
        <v>2</v>
      </c>
      <c r="E28" s="178">
        <v>1</v>
      </c>
      <c r="F28" s="178">
        <v>0</v>
      </c>
      <c r="G28" s="179">
        <v>2</v>
      </c>
      <c r="H28" s="180">
        <v>0</v>
      </c>
      <c r="I28" s="177">
        <v>1</v>
      </c>
      <c r="J28" s="178">
        <v>0</v>
      </c>
      <c r="K28" s="178">
        <v>0</v>
      </c>
      <c r="L28" s="178">
        <v>6</v>
      </c>
      <c r="M28" s="179">
        <v>0</v>
      </c>
      <c r="N28" s="180">
        <v>0</v>
      </c>
      <c r="O28" s="141" t="s">
        <v>197</v>
      </c>
      <c r="P28" s="141">
        <v>7</v>
      </c>
      <c r="Q28" s="141">
        <v>7</v>
      </c>
    </row>
    <row r="29" spans="1:17" ht="15.75" customHeight="1" x14ac:dyDescent="0.2">
      <c r="A29" s="181"/>
      <c r="B29" s="231"/>
      <c r="C29" s="195">
        <v>0.4</v>
      </c>
      <c r="D29" s="196">
        <v>0.4</v>
      </c>
      <c r="E29" s="196">
        <v>0.2</v>
      </c>
      <c r="F29" s="196">
        <v>0</v>
      </c>
      <c r="G29" s="196"/>
      <c r="H29" s="197"/>
      <c r="I29" s="182">
        <v>0.14285714285714285</v>
      </c>
      <c r="J29" s="183">
        <v>0</v>
      </c>
      <c r="K29" s="183">
        <v>0</v>
      </c>
      <c r="L29" s="183">
        <v>0.8571428571428571</v>
      </c>
      <c r="M29" s="196"/>
      <c r="N29" s="197"/>
      <c r="O29" s="141"/>
    </row>
    <row r="30" spans="1:17" ht="13.5" customHeight="1" x14ac:dyDescent="0.2">
      <c r="A30" s="185" t="s">
        <v>43</v>
      </c>
      <c r="B30" s="233" t="s">
        <v>59</v>
      </c>
      <c r="C30" s="186">
        <v>1</v>
      </c>
      <c r="D30" s="187">
        <v>1</v>
      </c>
      <c r="E30" s="187">
        <v>2</v>
      </c>
      <c r="F30" s="187">
        <v>3</v>
      </c>
      <c r="G30" s="188">
        <v>0</v>
      </c>
      <c r="H30" s="189">
        <v>0</v>
      </c>
      <c r="I30" s="186">
        <v>0</v>
      </c>
      <c r="J30" s="187">
        <v>0</v>
      </c>
      <c r="K30" s="187">
        <v>0</v>
      </c>
      <c r="L30" s="187">
        <v>7</v>
      </c>
      <c r="M30" s="188">
        <v>0</v>
      </c>
      <c r="N30" s="189">
        <v>0</v>
      </c>
      <c r="O30" s="141" t="s">
        <v>198</v>
      </c>
      <c r="P30" s="141">
        <v>7</v>
      </c>
      <c r="Q30" s="141">
        <v>7</v>
      </c>
    </row>
    <row r="31" spans="1:17" ht="13.5" customHeight="1" x14ac:dyDescent="0.2">
      <c r="A31" s="185"/>
      <c r="B31" s="233"/>
      <c r="C31" s="190">
        <v>0.14285714285714285</v>
      </c>
      <c r="D31" s="191">
        <v>0.14285714285714285</v>
      </c>
      <c r="E31" s="191">
        <v>0.2857142857142857</v>
      </c>
      <c r="F31" s="191">
        <v>0.42857142857142855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1</v>
      </c>
      <c r="F33" s="178">
        <v>0</v>
      </c>
      <c r="G33" s="179">
        <v>2</v>
      </c>
      <c r="H33" s="180">
        <v>1</v>
      </c>
      <c r="I33" s="177">
        <v>0</v>
      </c>
      <c r="J33" s="178">
        <v>0</v>
      </c>
      <c r="K33" s="178">
        <v>0</v>
      </c>
      <c r="L33" s="178">
        <v>6</v>
      </c>
      <c r="M33" s="179">
        <v>1</v>
      </c>
      <c r="N33" s="180">
        <v>0</v>
      </c>
      <c r="O33" s="141" t="s">
        <v>199</v>
      </c>
      <c r="P33" s="141">
        <v>7</v>
      </c>
      <c r="Q33" s="141">
        <v>7</v>
      </c>
    </row>
    <row r="34" spans="1:17" ht="14.25" customHeight="1" x14ac:dyDescent="0.2">
      <c r="A34" s="181"/>
      <c r="B34" s="231"/>
      <c r="C34" s="195">
        <v>0.5</v>
      </c>
      <c r="D34" s="196">
        <v>0.25</v>
      </c>
      <c r="E34" s="196">
        <v>0.25</v>
      </c>
      <c r="F34" s="196">
        <v>0</v>
      </c>
      <c r="G34" s="196"/>
      <c r="H34" s="197"/>
      <c r="I34" s="182">
        <v>0</v>
      </c>
      <c r="J34" s="183">
        <v>0</v>
      </c>
      <c r="K34" s="183">
        <v>0</v>
      </c>
      <c r="L34" s="183">
        <v>1</v>
      </c>
      <c r="M34" s="196"/>
      <c r="N34" s="197"/>
      <c r="O34" s="141"/>
    </row>
    <row r="35" spans="1:17" ht="12.75" customHeight="1" x14ac:dyDescent="0.2">
      <c r="A35" s="185" t="s">
        <v>45</v>
      </c>
      <c r="B35" s="233" t="s">
        <v>52</v>
      </c>
      <c r="C35" s="186">
        <v>1</v>
      </c>
      <c r="D35" s="187">
        <v>1</v>
      </c>
      <c r="E35" s="187">
        <v>2</v>
      </c>
      <c r="F35" s="187">
        <v>2</v>
      </c>
      <c r="G35" s="188">
        <v>1</v>
      </c>
      <c r="H35" s="189">
        <v>0</v>
      </c>
      <c r="I35" s="186">
        <v>0</v>
      </c>
      <c r="J35" s="187">
        <v>0</v>
      </c>
      <c r="K35" s="187">
        <v>0</v>
      </c>
      <c r="L35" s="187">
        <v>6</v>
      </c>
      <c r="M35" s="188">
        <v>1</v>
      </c>
      <c r="N35" s="189">
        <v>0</v>
      </c>
      <c r="O35" s="141" t="s">
        <v>200</v>
      </c>
      <c r="P35" s="141">
        <v>7</v>
      </c>
      <c r="Q35" s="141">
        <v>7</v>
      </c>
    </row>
    <row r="36" spans="1:17" ht="15.75" customHeight="1" x14ac:dyDescent="0.2">
      <c r="A36" s="185"/>
      <c r="B36" s="233"/>
      <c r="C36" s="190">
        <v>0.16666666666666666</v>
      </c>
      <c r="D36" s="191">
        <v>0.16666666666666666</v>
      </c>
      <c r="E36" s="191">
        <v>0.33333333333333331</v>
      </c>
      <c r="F36" s="191">
        <v>0.33333333333333331</v>
      </c>
      <c r="G36" s="191"/>
      <c r="H36" s="192"/>
      <c r="I36" s="193">
        <v>0</v>
      </c>
      <c r="J36" s="194">
        <v>0</v>
      </c>
      <c r="K36" s="194">
        <v>0</v>
      </c>
      <c r="L36" s="194">
        <v>1</v>
      </c>
      <c r="M36" s="191"/>
      <c r="N36" s="192"/>
      <c r="O36" s="141"/>
    </row>
    <row r="37" spans="1:17" ht="12.75" customHeight="1" x14ac:dyDescent="0.2">
      <c r="A37" s="181" t="s">
        <v>46</v>
      </c>
      <c r="B37" s="231" t="s">
        <v>53</v>
      </c>
      <c r="C37" s="177">
        <v>0</v>
      </c>
      <c r="D37" s="178">
        <v>3</v>
      </c>
      <c r="E37" s="178">
        <v>2</v>
      </c>
      <c r="F37" s="178">
        <v>2</v>
      </c>
      <c r="G37" s="179">
        <v>0</v>
      </c>
      <c r="H37" s="180">
        <v>0</v>
      </c>
      <c r="I37" s="177">
        <v>0</v>
      </c>
      <c r="J37" s="178">
        <v>0</v>
      </c>
      <c r="K37" s="178">
        <v>0</v>
      </c>
      <c r="L37" s="178">
        <v>7</v>
      </c>
      <c r="M37" s="179">
        <v>0</v>
      </c>
      <c r="N37" s="180">
        <v>0</v>
      </c>
      <c r="O37" s="141" t="s">
        <v>201</v>
      </c>
      <c r="P37" s="141">
        <v>7</v>
      </c>
      <c r="Q37" s="141">
        <v>7</v>
      </c>
    </row>
    <row r="38" spans="1:17" ht="14.25" customHeight="1" x14ac:dyDescent="0.2">
      <c r="A38" s="181"/>
      <c r="B38" s="231"/>
      <c r="C38" s="195">
        <v>0</v>
      </c>
      <c r="D38" s="196">
        <v>0.42857142857142855</v>
      </c>
      <c r="E38" s="196">
        <v>0.2857142857142857</v>
      </c>
      <c r="F38" s="196">
        <v>0.2857142857142857</v>
      </c>
      <c r="G38" s="196"/>
      <c r="H38" s="197"/>
      <c r="I38" s="182">
        <v>0</v>
      </c>
      <c r="J38" s="183">
        <v>0</v>
      </c>
      <c r="K38" s="183">
        <v>0</v>
      </c>
      <c r="L38" s="183">
        <v>1</v>
      </c>
      <c r="M38" s="196"/>
      <c r="N38" s="197"/>
      <c r="O38" s="141"/>
    </row>
    <row r="39" spans="1:17" ht="12.75" customHeight="1" x14ac:dyDescent="0.2">
      <c r="A39" s="185" t="s">
        <v>47</v>
      </c>
      <c r="B39" s="233" t="s">
        <v>61</v>
      </c>
      <c r="C39" s="186">
        <v>1</v>
      </c>
      <c r="D39" s="187">
        <v>2</v>
      </c>
      <c r="E39" s="187">
        <v>0</v>
      </c>
      <c r="F39" s="187">
        <v>1</v>
      </c>
      <c r="G39" s="188">
        <v>3</v>
      </c>
      <c r="H39" s="189">
        <v>0</v>
      </c>
      <c r="I39" s="186">
        <v>0</v>
      </c>
      <c r="J39" s="187">
        <v>0</v>
      </c>
      <c r="K39" s="187">
        <v>0</v>
      </c>
      <c r="L39" s="187">
        <v>6</v>
      </c>
      <c r="M39" s="188">
        <v>1</v>
      </c>
      <c r="N39" s="189">
        <v>0</v>
      </c>
      <c r="O39" s="141" t="s">
        <v>202</v>
      </c>
      <c r="P39" s="141">
        <v>7</v>
      </c>
      <c r="Q39" s="141">
        <v>7</v>
      </c>
    </row>
    <row r="40" spans="1:17" ht="15" customHeight="1" x14ac:dyDescent="0.2">
      <c r="A40" s="185"/>
      <c r="B40" s="233"/>
      <c r="C40" s="190">
        <v>0.25</v>
      </c>
      <c r="D40" s="191">
        <v>0.5</v>
      </c>
      <c r="E40" s="191">
        <v>0</v>
      </c>
      <c r="F40" s="191">
        <v>0.25</v>
      </c>
      <c r="G40" s="191"/>
      <c r="H40" s="192"/>
      <c r="I40" s="193">
        <v>0</v>
      </c>
      <c r="J40" s="194">
        <v>0</v>
      </c>
      <c r="K40" s="194">
        <v>0</v>
      </c>
      <c r="L40" s="194">
        <v>1</v>
      </c>
      <c r="M40" s="191"/>
      <c r="N40" s="192"/>
      <c r="O40" s="141"/>
    </row>
    <row r="41" spans="1:17" ht="12.75" customHeight="1" x14ac:dyDescent="0.2">
      <c r="A41" s="181" t="s">
        <v>48</v>
      </c>
      <c r="B41" s="231" t="s">
        <v>62</v>
      </c>
      <c r="C41" s="177">
        <v>1</v>
      </c>
      <c r="D41" s="178">
        <v>1</v>
      </c>
      <c r="E41" s="178">
        <v>1</v>
      </c>
      <c r="F41" s="178">
        <v>1</v>
      </c>
      <c r="G41" s="179">
        <v>3</v>
      </c>
      <c r="H41" s="180">
        <v>0</v>
      </c>
      <c r="I41" s="177">
        <v>0</v>
      </c>
      <c r="J41" s="178">
        <v>0</v>
      </c>
      <c r="K41" s="178">
        <v>0</v>
      </c>
      <c r="L41" s="178">
        <v>6</v>
      </c>
      <c r="M41" s="179">
        <v>1</v>
      </c>
      <c r="N41" s="180">
        <v>0</v>
      </c>
      <c r="O41" s="141" t="s">
        <v>203</v>
      </c>
      <c r="P41" s="141">
        <v>7</v>
      </c>
      <c r="Q41" s="141">
        <v>7</v>
      </c>
    </row>
    <row r="42" spans="1:17" x14ac:dyDescent="0.2">
      <c r="A42" s="201"/>
      <c r="B42" s="235"/>
      <c r="C42" s="202">
        <v>0.25</v>
      </c>
      <c r="D42" s="203">
        <v>0.25</v>
      </c>
      <c r="E42" s="203">
        <v>0.25</v>
      </c>
      <c r="F42" s="203">
        <v>0.25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6</v>
      </c>
      <c r="H48" s="188">
        <v>0</v>
      </c>
      <c r="P48" s="141">
        <v>7</v>
      </c>
    </row>
    <row r="49" spans="1:16" x14ac:dyDescent="0.2">
      <c r="A49" s="92"/>
      <c r="C49" s="191">
        <v>0</v>
      </c>
      <c r="D49" s="191">
        <v>0</v>
      </c>
      <c r="E49" s="191">
        <v>0</v>
      </c>
      <c r="F49" s="191">
        <v>0.14285714285714285</v>
      </c>
      <c r="G49" s="191">
        <v>0.8571428571428571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5</v>
      </c>
      <c r="H54" s="188">
        <v>0</v>
      </c>
      <c r="P54" s="141">
        <v>7</v>
      </c>
    </row>
    <row r="55" spans="1:16" x14ac:dyDescent="0.2">
      <c r="A55" s="92"/>
      <c r="C55" s="191">
        <v>0</v>
      </c>
      <c r="D55" s="191">
        <v>0</v>
      </c>
      <c r="E55" s="191">
        <v>0</v>
      </c>
      <c r="F55" s="191">
        <v>0.2857142857142857</v>
      </c>
      <c r="G55" s="191">
        <v>0.7142857142857143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7</v>
      </c>
      <c r="F60" s="210">
        <v>0</v>
      </c>
      <c r="G60" s="210"/>
      <c r="H60" s="188">
        <v>0</v>
      </c>
      <c r="P60" s="141">
        <v>7</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36"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A16B4-30CA-480A-B907-B5B93FF1F585}">
  <sheetPr codeName="Sheet2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44253</v>
      </c>
      <c r="F3" s="145"/>
      <c r="G3" s="147"/>
      <c r="H3" s="147"/>
      <c r="I3" s="146" t="s">
        <v>248</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2</v>
      </c>
      <c r="D6" s="152">
        <v>0.5</v>
      </c>
      <c r="F6" s="153" t="s">
        <v>49</v>
      </c>
      <c r="J6" s="154" t="s">
        <v>193</v>
      </c>
    </row>
    <row r="7" spans="1:15" x14ac:dyDescent="0.2">
      <c r="B7" s="155" t="s">
        <v>3</v>
      </c>
      <c r="C7" s="94">
        <v>2</v>
      </c>
      <c r="D7" s="156">
        <v>0.5</v>
      </c>
      <c r="F7" s="157" t="s">
        <v>28</v>
      </c>
      <c r="G7" s="158"/>
      <c r="H7" s="158">
        <v>1</v>
      </c>
      <c r="I7" s="152">
        <v>0.25</v>
      </c>
      <c r="K7" s="87" t="s">
        <v>350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1</v>
      </c>
      <c r="D11" s="156">
        <v>0.25</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0.25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0</v>
      </c>
      <c r="E24" s="178">
        <v>0</v>
      </c>
      <c r="F24" s="178">
        <v>3</v>
      </c>
      <c r="G24" s="179">
        <v>0</v>
      </c>
      <c r="H24" s="180">
        <v>0</v>
      </c>
      <c r="I24" s="177">
        <v>0</v>
      </c>
      <c r="J24" s="178">
        <v>0</v>
      </c>
      <c r="K24" s="178">
        <v>1</v>
      </c>
      <c r="L24" s="178">
        <v>3</v>
      </c>
      <c r="M24" s="179">
        <v>0</v>
      </c>
      <c r="N24" s="180">
        <v>0</v>
      </c>
      <c r="O24" s="141" t="s">
        <v>195</v>
      </c>
      <c r="P24" s="141">
        <v>4</v>
      </c>
      <c r="Q24" s="141">
        <v>4</v>
      </c>
    </row>
    <row r="25" spans="1:17" ht="18.75" customHeight="1" x14ac:dyDescent="0.2">
      <c r="A25" s="181"/>
      <c r="B25" s="231"/>
      <c r="C25" s="182">
        <v>0.25</v>
      </c>
      <c r="D25" s="183">
        <v>0</v>
      </c>
      <c r="E25" s="183">
        <v>0</v>
      </c>
      <c r="F25" s="183">
        <v>0.75</v>
      </c>
      <c r="G25" s="183"/>
      <c r="H25" s="184"/>
      <c r="I25" s="182">
        <v>0</v>
      </c>
      <c r="J25" s="183">
        <v>0</v>
      </c>
      <c r="K25" s="183">
        <v>0.25</v>
      </c>
      <c r="L25" s="183">
        <v>0.75</v>
      </c>
      <c r="M25" s="183"/>
      <c r="N25" s="184"/>
      <c r="O25" s="141"/>
    </row>
    <row r="26" spans="1:17" ht="12.75" customHeight="1" x14ac:dyDescent="0.2">
      <c r="A26" s="185" t="s">
        <v>41</v>
      </c>
      <c r="B26" s="233" t="s">
        <v>51</v>
      </c>
      <c r="C26" s="186">
        <v>0</v>
      </c>
      <c r="D26" s="187">
        <v>0</v>
      </c>
      <c r="E26" s="187">
        <v>2</v>
      </c>
      <c r="F26" s="187">
        <v>2</v>
      </c>
      <c r="G26" s="188">
        <v>0</v>
      </c>
      <c r="H26" s="189">
        <v>0</v>
      </c>
      <c r="I26" s="186">
        <v>0</v>
      </c>
      <c r="J26" s="187">
        <v>0</v>
      </c>
      <c r="K26" s="187">
        <v>0</v>
      </c>
      <c r="L26" s="187">
        <v>4</v>
      </c>
      <c r="M26" s="188">
        <v>0</v>
      </c>
      <c r="N26" s="189">
        <v>0</v>
      </c>
      <c r="O26" s="141" t="s">
        <v>196</v>
      </c>
      <c r="P26" s="141">
        <v>4</v>
      </c>
      <c r="Q26" s="141">
        <v>4</v>
      </c>
    </row>
    <row r="27" spans="1:17" ht="18" customHeight="1" x14ac:dyDescent="0.2">
      <c r="A27" s="185"/>
      <c r="B27" s="233"/>
      <c r="C27" s="190">
        <v>0</v>
      </c>
      <c r="D27" s="191">
        <v>0</v>
      </c>
      <c r="E27" s="191">
        <v>0.5</v>
      </c>
      <c r="F27" s="191">
        <v>0.5</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1</v>
      </c>
      <c r="F28" s="178">
        <v>3</v>
      </c>
      <c r="G28" s="179">
        <v>0</v>
      </c>
      <c r="H28" s="180">
        <v>0</v>
      </c>
      <c r="I28" s="177">
        <v>0</v>
      </c>
      <c r="J28" s="178">
        <v>0</v>
      </c>
      <c r="K28" s="178">
        <v>0</v>
      </c>
      <c r="L28" s="178">
        <v>4</v>
      </c>
      <c r="M28" s="179">
        <v>0</v>
      </c>
      <c r="N28" s="180">
        <v>0</v>
      </c>
      <c r="O28" s="141" t="s">
        <v>197</v>
      </c>
      <c r="P28" s="141">
        <v>4</v>
      </c>
      <c r="Q28" s="141">
        <v>4</v>
      </c>
    </row>
    <row r="29" spans="1:17" ht="15.75" customHeight="1" x14ac:dyDescent="0.2">
      <c r="A29" s="181"/>
      <c r="B29" s="231"/>
      <c r="C29" s="195">
        <v>0</v>
      </c>
      <c r="D29" s="196">
        <v>0</v>
      </c>
      <c r="E29" s="196">
        <v>0.25</v>
      </c>
      <c r="F29" s="196">
        <v>0.75</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0</v>
      </c>
      <c r="F30" s="187">
        <v>3</v>
      </c>
      <c r="G30" s="188">
        <v>0</v>
      </c>
      <c r="H30" s="189">
        <v>0</v>
      </c>
      <c r="I30" s="186">
        <v>0</v>
      </c>
      <c r="J30" s="187">
        <v>0</v>
      </c>
      <c r="K30" s="187">
        <v>0</v>
      </c>
      <c r="L30" s="187">
        <v>4</v>
      </c>
      <c r="M30" s="188">
        <v>0</v>
      </c>
      <c r="N30" s="189">
        <v>0</v>
      </c>
      <c r="O30" s="141" t="s">
        <v>198</v>
      </c>
      <c r="P30" s="141">
        <v>4</v>
      </c>
      <c r="Q30" s="141">
        <v>4</v>
      </c>
    </row>
    <row r="31" spans="1:17" ht="13.5" customHeight="1" x14ac:dyDescent="0.2">
      <c r="A31" s="185"/>
      <c r="B31" s="233"/>
      <c r="C31" s="190">
        <v>0</v>
      </c>
      <c r="D31" s="191">
        <v>0.25</v>
      </c>
      <c r="E31" s="191">
        <v>0</v>
      </c>
      <c r="F31" s="191">
        <v>0.75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1</v>
      </c>
      <c r="E33" s="178">
        <v>2</v>
      </c>
      <c r="F33" s="178">
        <v>1</v>
      </c>
      <c r="G33" s="179">
        <v>0</v>
      </c>
      <c r="H33" s="180">
        <v>0</v>
      </c>
      <c r="I33" s="177">
        <v>0</v>
      </c>
      <c r="J33" s="178">
        <v>0</v>
      </c>
      <c r="K33" s="178">
        <v>0</v>
      </c>
      <c r="L33" s="178">
        <v>3</v>
      </c>
      <c r="M33" s="179">
        <v>1</v>
      </c>
      <c r="N33" s="180">
        <v>0</v>
      </c>
      <c r="O33" s="141" t="s">
        <v>199</v>
      </c>
      <c r="P33" s="141">
        <v>4</v>
      </c>
      <c r="Q33" s="141">
        <v>4</v>
      </c>
    </row>
    <row r="34" spans="1:17" ht="14.25" customHeight="1" x14ac:dyDescent="0.2">
      <c r="A34" s="181"/>
      <c r="B34" s="231"/>
      <c r="C34" s="195">
        <v>0</v>
      </c>
      <c r="D34" s="196">
        <v>0.25</v>
      </c>
      <c r="E34" s="196">
        <v>0.5</v>
      </c>
      <c r="F34" s="196">
        <v>0.25</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2</v>
      </c>
      <c r="F35" s="187">
        <v>1</v>
      </c>
      <c r="G35" s="188">
        <v>1</v>
      </c>
      <c r="H35" s="189">
        <v>0</v>
      </c>
      <c r="I35" s="186">
        <v>0</v>
      </c>
      <c r="J35" s="187">
        <v>0</v>
      </c>
      <c r="K35" s="187">
        <v>1</v>
      </c>
      <c r="L35" s="187">
        <v>1</v>
      </c>
      <c r="M35" s="188">
        <v>2</v>
      </c>
      <c r="N35" s="189">
        <v>0</v>
      </c>
      <c r="O35" s="141" t="s">
        <v>200</v>
      </c>
      <c r="P35" s="141">
        <v>4</v>
      </c>
      <c r="Q35" s="141">
        <v>4</v>
      </c>
    </row>
    <row r="36" spans="1:17" ht="15.75" customHeight="1" x14ac:dyDescent="0.2">
      <c r="A36" s="185"/>
      <c r="B36" s="233"/>
      <c r="C36" s="190">
        <v>0</v>
      </c>
      <c r="D36" s="191">
        <v>0</v>
      </c>
      <c r="E36" s="191">
        <v>0.66666666666666663</v>
      </c>
      <c r="F36" s="191">
        <v>0.33333333333333331</v>
      </c>
      <c r="G36" s="191"/>
      <c r="H36" s="192"/>
      <c r="I36" s="193">
        <v>0</v>
      </c>
      <c r="J36" s="194">
        <v>0</v>
      </c>
      <c r="K36" s="194">
        <v>0.5</v>
      </c>
      <c r="L36" s="194">
        <v>0.5</v>
      </c>
      <c r="M36" s="191"/>
      <c r="N36" s="192"/>
      <c r="O36" s="141"/>
    </row>
    <row r="37" spans="1:17" ht="12.75" customHeight="1" x14ac:dyDescent="0.2">
      <c r="A37" s="181" t="s">
        <v>46</v>
      </c>
      <c r="B37" s="231" t="s">
        <v>53</v>
      </c>
      <c r="C37" s="177">
        <v>0</v>
      </c>
      <c r="D37" s="178">
        <v>0</v>
      </c>
      <c r="E37" s="178">
        <v>1</v>
      </c>
      <c r="F37" s="178">
        <v>3</v>
      </c>
      <c r="G37" s="179">
        <v>0</v>
      </c>
      <c r="H37" s="180">
        <v>0</v>
      </c>
      <c r="I37" s="177">
        <v>0</v>
      </c>
      <c r="J37" s="178">
        <v>0</v>
      </c>
      <c r="K37" s="178">
        <v>0</v>
      </c>
      <c r="L37" s="178">
        <v>4</v>
      </c>
      <c r="M37" s="179">
        <v>0</v>
      </c>
      <c r="N37" s="180">
        <v>0</v>
      </c>
      <c r="O37" s="141" t="s">
        <v>201</v>
      </c>
      <c r="P37" s="141">
        <v>4</v>
      </c>
      <c r="Q37" s="141">
        <v>4</v>
      </c>
    </row>
    <row r="38" spans="1:17" ht="14.25" customHeight="1" x14ac:dyDescent="0.2">
      <c r="A38" s="181"/>
      <c r="B38" s="231"/>
      <c r="C38" s="195">
        <v>0</v>
      </c>
      <c r="D38" s="196">
        <v>0</v>
      </c>
      <c r="E38" s="196">
        <v>0.25</v>
      </c>
      <c r="F38" s="196">
        <v>0.75</v>
      </c>
      <c r="G38" s="196"/>
      <c r="H38" s="197"/>
      <c r="I38" s="182">
        <v>0</v>
      </c>
      <c r="J38" s="183">
        <v>0</v>
      </c>
      <c r="K38" s="183">
        <v>0</v>
      </c>
      <c r="L38" s="183">
        <v>1</v>
      </c>
      <c r="M38" s="196"/>
      <c r="N38" s="197"/>
      <c r="O38" s="141"/>
    </row>
    <row r="39" spans="1:17" ht="12.75" customHeight="1" x14ac:dyDescent="0.2">
      <c r="A39" s="185" t="s">
        <v>47</v>
      </c>
      <c r="B39" s="233" t="s">
        <v>61</v>
      </c>
      <c r="C39" s="186">
        <v>2</v>
      </c>
      <c r="D39" s="187">
        <v>1</v>
      </c>
      <c r="E39" s="187">
        <v>1</v>
      </c>
      <c r="F39" s="187">
        <v>0</v>
      </c>
      <c r="G39" s="188">
        <v>0</v>
      </c>
      <c r="H39" s="189">
        <v>0</v>
      </c>
      <c r="I39" s="186">
        <v>0</v>
      </c>
      <c r="J39" s="187">
        <v>0</v>
      </c>
      <c r="K39" s="187">
        <v>2</v>
      </c>
      <c r="L39" s="187">
        <v>2</v>
      </c>
      <c r="M39" s="188">
        <v>0</v>
      </c>
      <c r="N39" s="189">
        <v>0</v>
      </c>
      <c r="O39" s="141" t="s">
        <v>202</v>
      </c>
      <c r="P39" s="141">
        <v>4</v>
      </c>
      <c r="Q39" s="141">
        <v>4</v>
      </c>
    </row>
    <row r="40" spans="1:17" ht="15" customHeight="1" x14ac:dyDescent="0.2">
      <c r="A40" s="185"/>
      <c r="B40" s="233"/>
      <c r="C40" s="190">
        <v>0.5</v>
      </c>
      <c r="D40" s="191">
        <v>0.25</v>
      </c>
      <c r="E40" s="191">
        <v>0.25</v>
      </c>
      <c r="F40" s="191">
        <v>0</v>
      </c>
      <c r="G40" s="191"/>
      <c r="H40" s="192"/>
      <c r="I40" s="193">
        <v>0</v>
      </c>
      <c r="J40" s="194">
        <v>0</v>
      </c>
      <c r="K40" s="194">
        <v>0.5</v>
      </c>
      <c r="L40" s="194">
        <v>0.5</v>
      </c>
      <c r="M40" s="191"/>
      <c r="N40" s="192"/>
      <c r="O40" s="141"/>
    </row>
    <row r="41" spans="1:17" ht="12.75" customHeight="1" x14ac:dyDescent="0.2">
      <c r="A41" s="181" t="s">
        <v>48</v>
      </c>
      <c r="B41" s="231" t="s">
        <v>62</v>
      </c>
      <c r="C41" s="177">
        <v>0</v>
      </c>
      <c r="D41" s="178">
        <v>1</v>
      </c>
      <c r="E41" s="178">
        <v>1</v>
      </c>
      <c r="F41" s="178">
        <v>2</v>
      </c>
      <c r="G41" s="179">
        <v>0</v>
      </c>
      <c r="H41" s="180">
        <v>0</v>
      </c>
      <c r="I41" s="177">
        <v>0</v>
      </c>
      <c r="J41" s="178">
        <v>0</v>
      </c>
      <c r="K41" s="178">
        <v>1</v>
      </c>
      <c r="L41" s="178">
        <v>3</v>
      </c>
      <c r="M41" s="179">
        <v>0</v>
      </c>
      <c r="N41" s="180">
        <v>0</v>
      </c>
      <c r="O41" s="141" t="s">
        <v>203</v>
      </c>
      <c r="P41" s="141">
        <v>4</v>
      </c>
      <c r="Q41" s="141">
        <v>4</v>
      </c>
    </row>
    <row r="42" spans="1:17" x14ac:dyDescent="0.2">
      <c r="A42" s="201"/>
      <c r="B42" s="235"/>
      <c r="C42" s="202">
        <v>0</v>
      </c>
      <c r="D42" s="203">
        <v>0.25</v>
      </c>
      <c r="E42" s="203">
        <v>0.25</v>
      </c>
      <c r="F42" s="203">
        <v>0.5</v>
      </c>
      <c r="G42" s="203"/>
      <c r="H42" s="204"/>
      <c r="I42" s="205">
        <v>0</v>
      </c>
      <c r="J42" s="206">
        <v>0</v>
      </c>
      <c r="K42" s="206">
        <v>0.25</v>
      </c>
      <c r="L42" s="206">
        <v>0.75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3</v>
      </c>
      <c r="H48" s="188">
        <v>0</v>
      </c>
      <c r="P48" s="141">
        <v>4</v>
      </c>
    </row>
    <row r="49" spans="1:16" x14ac:dyDescent="0.2">
      <c r="A49" s="92"/>
      <c r="C49" s="191">
        <v>0</v>
      </c>
      <c r="D49" s="191">
        <v>0</v>
      </c>
      <c r="E49" s="191">
        <v>0</v>
      </c>
      <c r="F49" s="191">
        <v>0.25</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3</v>
      </c>
      <c r="G54" s="210">
        <v>0</v>
      </c>
      <c r="H54" s="188">
        <v>0</v>
      </c>
      <c r="P54" s="141">
        <v>4</v>
      </c>
    </row>
    <row r="55" spans="1:16" x14ac:dyDescent="0.2">
      <c r="A55" s="92"/>
      <c r="C55" s="191">
        <v>0</v>
      </c>
      <c r="D55" s="191">
        <v>0</v>
      </c>
      <c r="E55" s="191">
        <v>0.25</v>
      </c>
      <c r="F55" s="191">
        <v>0.75</v>
      </c>
      <c r="G55" s="191">
        <v>0</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93AE0-347D-4134-BA0A-34EF5B264C46}">
  <sheetPr codeName="Sheet7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159</v>
      </c>
      <c r="C3" s="144"/>
      <c r="D3" s="145"/>
      <c r="E3" s="146">
        <v>44473</v>
      </c>
      <c r="F3" s="145"/>
      <c r="G3" s="147"/>
      <c r="H3" s="147"/>
      <c r="I3" s="146" t="s">
        <v>158</v>
      </c>
      <c r="J3" s="147"/>
      <c r="K3" s="147"/>
      <c r="L3" s="147"/>
      <c r="M3" s="148">
        <v>5</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0</v>
      </c>
      <c r="I7" s="152">
        <v>0</v>
      </c>
      <c r="K7" s="87" t="s">
        <v>217</v>
      </c>
    </row>
    <row r="8" spans="1:15" x14ac:dyDescent="0.2">
      <c r="B8" s="150" t="s">
        <v>5</v>
      </c>
      <c r="C8" s="151">
        <v>0</v>
      </c>
      <c r="D8" s="152">
        <v>0</v>
      </c>
      <c r="F8" s="159" t="s">
        <v>0</v>
      </c>
      <c r="H8" s="87">
        <v>0</v>
      </c>
      <c r="I8" s="156">
        <v>0</v>
      </c>
      <c r="K8" s="87" t="s">
        <v>218</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3</v>
      </c>
      <c r="D12" s="152">
        <v>0.6</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2</v>
      </c>
      <c r="D17" s="160">
        <v>0.4</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5</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2</v>
      </c>
      <c r="D24" s="178">
        <v>0</v>
      </c>
      <c r="E24" s="178">
        <v>0</v>
      </c>
      <c r="F24" s="178">
        <v>1</v>
      </c>
      <c r="G24" s="179">
        <v>2</v>
      </c>
      <c r="H24" s="180">
        <v>0</v>
      </c>
      <c r="I24" s="177">
        <v>0</v>
      </c>
      <c r="J24" s="178">
        <v>1</v>
      </c>
      <c r="K24" s="178">
        <v>1</v>
      </c>
      <c r="L24" s="178">
        <v>2</v>
      </c>
      <c r="M24" s="179">
        <v>1</v>
      </c>
      <c r="N24" s="180">
        <v>0</v>
      </c>
      <c r="O24" s="141" t="s">
        <v>195</v>
      </c>
      <c r="P24" s="141">
        <v>5</v>
      </c>
      <c r="Q24" s="141">
        <v>5</v>
      </c>
    </row>
    <row r="25" spans="1:17" ht="18.75" customHeight="1" x14ac:dyDescent="0.2">
      <c r="A25" s="181"/>
      <c r="B25" s="231"/>
      <c r="C25" s="182">
        <v>0.66666666666666663</v>
      </c>
      <c r="D25" s="183">
        <v>0</v>
      </c>
      <c r="E25" s="183">
        <v>0</v>
      </c>
      <c r="F25" s="183">
        <v>0.33333333333333331</v>
      </c>
      <c r="G25" s="183"/>
      <c r="H25" s="184"/>
      <c r="I25" s="182">
        <v>0</v>
      </c>
      <c r="J25" s="183">
        <v>0.25</v>
      </c>
      <c r="K25" s="183">
        <v>0.25</v>
      </c>
      <c r="L25" s="183">
        <v>0.5</v>
      </c>
      <c r="M25" s="183"/>
      <c r="N25" s="184"/>
      <c r="O25" s="141"/>
    </row>
    <row r="26" spans="1:17" ht="12.75" customHeight="1" x14ac:dyDescent="0.2">
      <c r="A26" s="185" t="s">
        <v>41</v>
      </c>
      <c r="B26" s="233" t="s">
        <v>51</v>
      </c>
      <c r="C26" s="186">
        <v>1</v>
      </c>
      <c r="D26" s="187">
        <v>0</v>
      </c>
      <c r="E26" s="187">
        <v>0</v>
      </c>
      <c r="F26" s="187">
        <v>0</v>
      </c>
      <c r="G26" s="188">
        <v>4</v>
      </c>
      <c r="H26" s="189">
        <v>0</v>
      </c>
      <c r="I26" s="186">
        <v>0</v>
      </c>
      <c r="J26" s="187">
        <v>1</v>
      </c>
      <c r="K26" s="187">
        <v>0</v>
      </c>
      <c r="L26" s="187">
        <v>2</v>
      </c>
      <c r="M26" s="188">
        <v>2</v>
      </c>
      <c r="N26" s="189">
        <v>0</v>
      </c>
      <c r="O26" s="141" t="s">
        <v>196</v>
      </c>
      <c r="P26" s="141">
        <v>5</v>
      </c>
      <c r="Q26" s="141">
        <v>5</v>
      </c>
    </row>
    <row r="27" spans="1:17" ht="18" customHeight="1" x14ac:dyDescent="0.2">
      <c r="A27" s="185"/>
      <c r="B27" s="233"/>
      <c r="C27" s="190">
        <v>1</v>
      </c>
      <c r="D27" s="191">
        <v>0</v>
      </c>
      <c r="E27" s="191">
        <v>0</v>
      </c>
      <c r="F27" s="191">
        <v>0</v>
      </c>
      <c r="G27" s="191"/>
      <c r="H27" s="192"/>
      <c r="I27" s="193">
        <v>0</v>
      </c>
      <c r="J27" s="194">
        <v>0.33333333333333331</v>
      </c>
      <c r="K27" s="194">
        <v>0</v>
      </c>
      <c r="L27" s="194">
        <v>0.66666666666666663</v>
      </c>
      <c r="M27" s="191"/>
      <c r="N27" s="192"/>
      <c r="O27" s="141"/>
    </row>
    <row r="28" spans="1:17" ht="12.75" customHeight="1" x14ac:dyDescent="0.2">
      <c r="A28" s="181" t="s">
        <v>42</v>
      </c>
      <c r="B28" s="231" t="s">
        <v>58</v>
      </c>
      <c r="C28" s="177">
        <v>1</v>
      </c>
      <c r="D28" s="178">
        <v>0</v>
      </c>
      <c r="E28" s="178">
        <v>0</v>
      </c>
      <c r="F28" s="178">
        <v>0</v>
      </c>
      <c r="G28" s="179">
        <v>4</v>
      </c>
      <c r="H28" s="180">
        <v>0</v>
      </c>
      <c r="I28" s="177">
        <v>0</v>
      </c>
      <c r="J28" s="178">
        <v>0</v>
      </c>
      <c r="K28" s="178">
        <v>0</v>
      </c>
      <c r="L28" s="178">
        <v>2</v>
      </c>
      <c r="M28" s="179">
        <v>3</v>
      </c>
      <c r="N28" s="180">
        <v>0</v>
      </c>
      <c r="O28" s="141" t="s">
        <v>197</v>
      </c>
      <c r="P28" s="141">
        <v>5</v>
      </c>
      <c r="Q28" s="141">
        <v>5</v>
      </c>
    </row>
    <row r="29" spans="1:17" ht="15.75" customHeight="1" x14ac:dyDescent="0.2">
      <c r="A29" s="181"/>
      <c r="B29" s="231"/>
      <c r="C29" s="195">
        <v>1</v>
      </c>
      <c r="D29" s="196">
        <v>0</v>
      </c>
      <c r="E29" s="196">
        <v>0</v>
      </c>
      <c r="F29" s="196">
        <v>0</v>
      </c>
      <c r="G29" s="196"/>
      <c r="H29" s="197"/>
      <c r="I29" s="182">
        <v>0</v>
      </c>
      <c r="J29" s="183">
        <v>0</v>
      </c>
      <c r="K29" s="183">
        <v>0</v>
      </c>
      <c r="L29" s="183">
        <v>1</v>
      </c>
      <c r="M29" s="196"/>
      <c r="N29" s="197"/>
      <c r="O29" s="141"/>
    </row>
    <row r="30" spans="1:17" ht="13.5" customHeight="1" x14ac:dyDescent="0.2">
      <c r="A30" s="185" t="s">
        <v>43</v>
      </c>
      <c r="B30" s="233" t="s">
        <v>59</v>
      </c>
      <c r="C30" s="186">
        <v>1</v>
      </c>
      <c r="D30" s="187">
        <v>2</v>
      </c>
      <c r="E30" s="187">
        <v>0</v>
      </c>
      <c r="F30" s="187">
        <v>1</v>
      </c>
      <c r="G30" s="188">
        <v>1</v>
      </c>
      <c r="H30" s="189">
        <v>0</v>
      </c>
      <c r="I30" s="186">
        <v>0</v>
      </c>
      <c r="J30" s="187">
        <v>0</v>
      </c>
      <c r="K30" s="187">
        <v>1</v>
      </c>
      <c r="L30" s="187">
        <v>3</v>
      </c>
      <c r="M30" s="188">
        <v>1</v>
      </c>
      <c r="N30" s="189">
        <v>0</v>
      </c>
      <c r="O30" s="141" t="s">
        <v>198</v>
      </c>
      <c r="P30" s="141">
        <v>5</v>
      </c>
      <c r="Q30" s="141">
        <v>5</v>
      </c>
    </row>
    <row r="31" spans="1:17" ht="13.5" customHeight="1" x14ac:dyDescent="0.2">
      <c r="A31" s="185"/>
      <c r="B31" s="233"/>
      <c r="C31" s="190">
        <v>0.25</v>
      </c>
      <c r="D31" s="191">
        <v>0.5</v>
      </c>
      <c r="E31" s="191">
        <v>0</v>
      </c>
      <c r="F31" s="191">
        <v>0.25</v>
      </c>
      <c r="G31" s="191"/>
      <c r="H31" s="192"/>
      <c r="I31" s="193">
        <v>0</v>
      </c>
      <c r="J31" s="194">
        <v>0</v>
      </c>
      <c r="K31" s="194">
        <v>0.25</v>
      </c>
      <c r="L31" s="194">
        <v>0.75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0</v>
      </c>
      <c r="E33" s="178">
        <v>0</v>
      </c>
      <c r="F33" s="178">
        <v>1</v>
      </c>
      <c r="G33" s="179">
        <v>3</v>
      </c>
      <c r="H33" s="180">
        <v>0</v>
      </c>
      <c r="I33" s="177">
        <v>0</v>
      </c>
      <c r="J33" s="178">
        <v>0</v>
      </c>
      <c r="K33" s="178">
        <v>0</v>
      </c>
      <c r="L33" s="178">
        <v>2</v>
      </c>
      <c r="M33" s="179">
        <v>3</v>
      </c>
      <c r="N33" s="180">
        <v>0</v>
      </c>
      <c r="O33" s="141" t="s">
        <v>199</v>
      </c>
      <c r="P33" s="141">
        <v>5</v>
      </c>
      <c r="Q33" s="141">
        <v>5</v>
      </c>
    </row>
    <row r="34" spans="1:17" ht="14.25" customHeight="1" x14ac:dyDescent="0.2">
      <c r="A34" s="181"/>
      <c r="B34" s="231"/>
      <c r="C34" s="195">
        <v>0.5</v>
      </c>
      <c r="D34" s="196">
        <v>0</v>
      </c>
      <c r="E34" s="196">
        <v>0</v>
      </c>
      <c r="F34" s="196">
        <v>0.5</v>
      </c>
      <c r="G34" s="196"/>
      <c r="H34" s="197"/>
      <c r="I34" s="182">
        <v>0</v>
      </c>
      <c r="J34" s="183">
        <v>0</v>
      </c>
      <c r="K34" s="183">
        <v>0</v>
      </c>
      <c r="L34" s="183">
        <v>1</v>
      </c>
      <c r="M34" s="196"/>
      <c r="N34" s="197"/>
      <c r="O34" s="141"/>
    </row>
    <row r="35" spans="1:17" ht="12.75" customHeight="1" x14ac:dyDescent="0.2">
      <c r="A35" s="185" t="s">
        <v>45</v>
      </c>
      <c r="B35" s="233" t="s">
        <v>52</v>
      </c>
      <c r="C35" s="186">
        <v>1</v>
      </c>
      <c r="D35" s="187">
        <v>0</v>
      </c>
      <c r="E35" s="187">
        <v>0</v>
      </c>
      <c r="F35" s="187">
        <v>0</v>
      </c>
      <c r="G35" s="188">
        <v>4</v>
      </c>
      <c r="H35" s="189">
        <v>0</v>
      </c>
      <c r="I35" s="186">
        <v>0</v>
      </c>
      <c r="J35" s="187">
        <v>0</v>
      </c>
      <c r="K35" s="187">
        <v>0</v>
      </c>
      <c r="L35" s="187">
        <v>1</v>
      </c>
      <c r="M35" s="188">
        <v>4</v>
      </c>
      <c r="N35" s="189">
        <v>0</v>
      </c>
      <c r="O35" s="141" t="s">
        <v>200</v>
      </c>
      <c r="P35" s="141">
        <v>5</v>
      </c>
      <c r="Q35" s="141">
        <v>5</v>
      </c>
    </row>
    <row r="36" spans="1:17" ht="15.75" customHeight="1" x14ac:dyDescent="0.2">
      <c r="A36" s="185"/>
      <c r="B36" s="233"/>
      <c r="C36" s="190">
        <v>1</v>
      </c>
      <c r="D36" s="191">
        <v>0</v>
      </c>
      <c r="E36" s="191">
        <v>0</v>
      </c>
      <c r="F36" s="191">
        <v>0</v>
      </c>
      <c r="G36" s="191"/>
      <c r="H36" s="192"/>
      <c r="I36" s="193">
        <v>0</v>
      </c>
      <c r="J36" s="194">
        <v>0</v>
      </c>
      <c r="K36" s="194">
        <v>0</v>
      </c>
      <c r="L36" s="194">
        <v>1</v>
      </c>
      <c r="M36" s="191"/>
      <c r="N36" s="192"/>
      <c r="O36" s="141"/>
    </row>
    <row r="37" spans="1:17" ht="12.75" customHeight="1" x14ac:dyDescent="0.2">
      <c r="A37" s="181" t="s">
        <v>46</v>
      </c>
      <c r="B37" s="231" t="s">
        <v>53</v>
      </c>
      <c r="C37" s="177">
        <v>1</v>
      </c>
      <c r="D37" s="178">
        <v>1</v>
      </c>
      <c r="E37" s="178">
        <v>0</v>
      </c>
      <c r="F37" s="178">
        <v>1</v>
      </c>
      <c r="G37" s="179">
        <v>2</v>
      </c>
      <c r="H37" s="180">
        <v>0</v>
      </c>
      <c r="I37" s="177">
        <v>0</v>
      </c>
      <c r="J37" s="178">
        <v>0</v>
      </c>
      <c r="K37" s="178">
        <v>0</v>
      </c>
      <c r="L37" s="178">
        <v>3</v>
      </c>
      <c r="M37" s="179">
        <v>2</v>
      </c>
      <c r="N37" s="180">
        <v>0</v>
      </c>
      <c r="O37" s="141" t="s">
        <v>201</v>
      </c>
      <c r="P37" s="141">
        <v>5</v>
      </c>
      <c r="Q37" s="141">
        <v>5</v>
      </c>
    </row>
    <row r="38" spans="1:17" ht="14.25" customHeight="1" x14ac:dyDescent="0.2">
      <c r="A38" s="181"/>
      <c r="B38" s="231"/>
      <c r="C38" s="195">
        <v>0.33333333333333331</v>
      </c>
      <c r="D38" s="196">
        <v>0.33333333333333331</v>
      </c>
      <c r="E38" s="196">
        <v>0</v>
      </c>
      <c r="F38" s="196">
        <v>0.33333333333333331</v>
      </c>
      <c r="G38" s="196"/>
      <c r="H38" s="197"/>
      <c r="I38" s="182">
        <v>0</v>
      </c>
      <c r="J38" s="183">
        <v>0</v>
      </c>
      <c r="K38" s="183">
        <v>0</v>
      </c>
      <c r="L38" s="183">
        <v>1</v>
      </c>
      <c r="M38" s="196"/>
      <c r="N38" s="197"/>
      <c r="O38" s="141"/>
    </row>
    <row r="39" spans="1:17" ht="12.75" customHeight="1" x14ac:dyDescent="0.2">
      <c r="A39" s="185" t="s">
        <v>47</v>
      </c>
      <c r="B39" s="233" t="s">
        <v>61</v>
      </c>
      <c r="C39" s="186">
        <v>1</v>
      </c>
      <c r="D39" s="187">
        <v>0</v>
      </c>
      <c r="E39" s="187">
        <v>0</v>
      </c>
      <c r="F39" s="187">
        <v>1</v>
      </c>
      <c r="G39" s="188">
        <v>3</v>
      </c>
      <c r="H39" s="189">
        <v>0</v>
      </c>
      <c r="I39" s="186">
        <v>0</v>
      </c>
      <c r="J39" s="187">
        <v>1</v>
      </c>
      <c r="K39" s="187">
        <v>0</v>
      </c>
      <c r="L39" s="187">
        <v>2</v>
      </c>
      <c r="M39" s="188">
        <v>2</v>
      </c>
      <c r="N39" s="189">
        <v>0</v>
      </c>
      <c r="O39" s="141" t="s">
        <v>202</v>
      </c>
      <c r="P39" s="141">
        <v>5</v>
      </c>
      <c r="Q39" s="141">
        <v>5</v>
      </c>
    </row>
    <row r="40" spans="1:17" ht="15" customHeight="1" x14ac:dyDescent="0.2">
      <c r="A40" s="185"/>
      <c r="B40" s="233"/>
      <c r="C40" s="190">
        <v>0.5</v>
      </c>
      <c r="D40" s="191">
        <v>0</v>
      </c>
      <c r="E40" s="191">
        <v>0</v>
      </c>
      <c r="F40" s="191">
        <v>0.5</v>
      </c>
      <c r="G40" s="191"/>
      <c r="H40" s="192"/>
      <c r="I40" s="193">
        <v>0</v>
      </c>
      <c r="J40" s="194">
        <v>0.33333333333333331</v>
      </c>
      <c r="K40" s="194">
        <v>0</v>
      </c>
      <c r="L40" s="194">
        <v>0.66666666666666663</v>
      </c>
      <c r="M40" s="191"/>
      <c r="N40" s="192"/>
      <c r="O40" s="141"/>
    </row>
    <row r="41" spans="1:17" ht="12.75" customHeight="1" x14ac:dyDescent="0.2">
      <c r="A41" s="181" t="s">
        <v>48</v>
      </c>
      <c r="B41" s="231" t="s">
        <v>62</v>
      </c>
      <c r="C41" s="177">
        <v>1</v>
      </c>
      <c r="D41" s="178">
        <v>1</v>
      </c>
      <c r="E41" s="178">
        <v>0</v>
      </c>
      <c r="F41" s="178">
        <v>1</v>
      </c>
      <c r="G41" s="179">
        <v>2</v>
      </c>
      <c r="H41" s="180">
        <v>0</v>
      </c>
      <c r="I41" s="177">
        <v>0</v>
      </c>
      <c r="J41" s="178">
        <v>0</v>
      </c>
      <c r="K41" s="178">
        <v>2</v>
      </c>
      <c r="L41" s="178">
        <v>2</v>
      </c>
      <c r="M41" s="179">
        <v>1</v>
      </c>
      <c r="N41" s="180">
        <v>0</v>
      </c>
      <c r="O41" s="141" t="s">
        <v>203</v>
      </c>
      <c r="P41" s="141">
        <v>5</v>
      </c>
      <c r="Q41" s="141">
        <v>5</v>
      </c>
    </row>
    <row r="42" spans="1:17" x14ac:dyDescent="0.2">
      <c r="A42" s="201"/>
      <c r="B42" s="235"/>
      <c r="C42" s="202">
        <v>0.33333333333333331</v>
      </c>
      <c r="D42" s="203">
        <v>0.33333333333333331</v>
      </c>
      <c r="E42" s="203">
        <v>0</v>
      </c>
      <c r="F42" s="203">
        <v>0.33333333333333331</v>
      </c>
      <c r="G42" s="203"/>
      <c r="H42" s="204"/>
      <c r="I42" s="205">
        <v>0</v>
      </c>
      <c r="J42" s="206">
        <v>0</v>
      </c>
      <c r="K42" s="206">
        <v>0.5</v>
      </c>
      <c r="L42" s="206">
        <v>0.5</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2</v>
      </c>
      <c r="H48" s="188">
        <v>0</v>
      </c>
      <c r="P48" s="141">
        <v>5</v>
      </c>
    </row>
    <row r="49" spans="1:16" x14ac:dyDescent="0.2">
      <c r="A49" s="92"/>
      <c r="C49" s="191">
        <v>0</v>
      </c>
      <c r="D49" s="191">
        <v>0</v>
      </c>
      <c r="E49" s="191">
        <v>0</v>
      </c>
      <c r="F49" s="191">
        <v>0.6</v>
      </c>
      <c r="G49" s="191">
        <v>0.4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2</v>
      </c>
      <c r="F54" s="210">
        <v>0</v>
      </c>
      <c r="G54" s="210">
        <v>3</v>
      </c>
      <c r="H54" s="188">
        <v>0</v>
      </c>
      <c r="P54" s="141">
        <v>5</v>
      </c>
    </row>
    <row r="55" spans="1:16" x14ac:dyDescent="0.2">
      <c r="A55" s="92"/>
      <c r="C55" s="191">
        <v>0</v>
      </c>
      <c r="D55" s="191">
        <v>0</v>
      </c>
      <c r="E55" s="191">
        <v>0.4</v>
      </c>
      <c r="F55" s="191">
        <v>0</v>
      </c>
      <c r="G55" s="191">
        <v>0.6</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5</v>
      </c>
      <c r="F60" s="210">
        <v>0</v>
      </c>
      <c r="G60" s="210"/>
      <c r="H60" s="188">
        <v>0</v>
      </c>
      <c r="P60" s="141">
        <v>5</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114"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1A18-EB6C-4588-8F5A-5460BB9C7EED}">
  <sheetPr codeName="Sheet23"/>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92</v>
      </c>
      <c r="C3" s="144"/>
      <c r="D3" s="145"/>
      <c r="E3" s="146">
        <v>44275</v>
      </c>
      <c r="F3" s="145"/>
      <c r="G3" s="147"/>
      <c r="H3" s="147"/>
      <c r="I3" s="146" t="s">
        <v>91</v>
      </c>
      <c r="J3" s="147"/>
      <c r="K3" s="147"/>
      <c r="L3" s="147"/>
      <c r="M3" s="148">
        <v>3</v>
      </c>
      <c r="N3" s="149"/>
      <c r="O3" s="141"/>
    </row>
    <row r="4" spans="1:15" ht="9.75" customHeight="1" x14ac:dyDescent="0.2"/>
    <row r="5" spans="1:15" ht="17.25" customHeight="1" x14ac:dyDescent="0.2">
      <c r="A5" s="92" t="s">
        <v>13</v>
      </c>
      <c r="B5" s="93" t="s">
        <v>12</v>
      </c>
    </row>
    <row r="6" spans="1:15" x14ac:dyDescent="0.2">
      <c r="B6" s="150" t="s">
        <v>2</v>
      </c>
      <c r="C6" s="151">
        <v>3</v>
      </c>
      <c r="D6" s="152">
        <v>1</v>
      </c>
      <c r="F6" s="153" t="s">
        <v>49</v>
      </c>
      <c r="J6" s="154" t="s">
        <v>193</v>
      </c>
    </row>
    <row r="7" spans="1:15" x14ac:dyDescent="0.2">
      <c r="B7" s="155" t="s">
        <v>3</v>
      </c>
      <c r="C7" s="94">
        <v>3</v>
      </c>
      <c r="D7" s="156">
        <v>1</v>
      </c>
      <c r="F7" s="157" t="s">
        <v>28</v>
      </c>
      <c r="G7" s="158"/>
      <c r="H7" s="158">
        <v>0</v>
      </c>
      <c r="I7" s="152">
        <v>0</v>
      </c>
    </row>
    <row r="8" spans="1:15" x14ac:dyDescent="0.2">
      <c r="B8" s="150" t="s">
        <v>5</v>
      </c>
      <c r="C8" s="151">
        <v>3</v>
      </c>
      <c r="D8" s="152">
        <v>1</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3</v>
      </c>
      <c r="D10" s="152">
        <v>1</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0</v>
      </c>
      <c r="F24" s="178">
        <v>3</v>
      </c>
      <c r="G24" s="179">
        <v>0</v>
      </c>
      <c r="H24" s="180">
        <v>0</v>
      </c>
      <c r="I24" s="177">
        <v>0</v>
      </c>
      <c r="J24" s="178">
        <v>0</v>
      </c>
      <c r="K24" s="178">
        <v>0</v>
      </c>
      <c r="L24" s="178">
        <v>3</v>
      </c>
      <c r="M24" s="179">
        <v>0</v>
      </c>
      <c r="N24" s="180">
        <v>0</v>
      </c>
      <c r="O24" s="141" t="s">
        <v>195</v>
      </c>
      <c r="P24" s="141">
        <v>3</v>
      </c>
      <c r="Q24" s="141">
        <v>3</v>
      </c>
    </row>
    <row r="25" spans="1:17" ht="18.75" customHeight="1" x14ac:dyDescent="0.2">
      <c r="A25" s="181"/>
      <c r="B25" s="231"/>
      <c r="C25" s="182">
        <v>0</v>
      </c>
      <c r="D25" s="183">
        <v>0</v>
      </c>
      <c r="E25" s="183">
        <v>0</v>
      </c>
      <c r="F25" s="183">
        <v>1</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0</v>
      </c>
      <c r="F26" s="187">
        <v>3</v>
      </c>
      <c r="G26" s="188">
        <v>0</v>
      </c>
      <c r="H26" s="189">
        <v>0</v>
      </c>
      <c r="I26" s="186">
        <v>0</v>
      </c>
      <c r="J26" s="187">
        <v>0</v>
      </c>
      <c r="K26" s="187">
        <v>0</v>
      </c>
      <c r="L26" s="187">
        <v>3</v>
      </c>
      <c r="M26" s="188">
        <v>0</v>
      </c>
      <c r="N26" s="189">
        <v>0</v>
      </c>
      <c r="O26" s="141" t="s">
        <v>196</v>
      </c>
      <c r="P26" s="141">
        <v>3</v>
      </c>
      <c r="Q26" s="141">
        <v>3</v>
      </c>
    </row>
    <row r="27" spans="1:17" ht="18" customHeight="1" x14ac:dyDescent="0.2">
      <c r="A27" s="185"/>
      <c r="B27" s="233"/>
      <c r="C27" s="190">
        <v>0</v>
      </c>
      <c r="D27" s="191">
        <v>0</v>
      </c>
      <c r="E27" s="191">
        <v>0</v>
      </c>
      <c r="F27" s="191">
        <v>1</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0</v>
      </c>
      <c r="F28" s="178">
        <v>3</v>
      </c>
      <c r="G28" s="179">
        <v>0</v>
      </c>
      <c r="H28" s="180">
        <v>0</v>
      </c>
      <c r="I28" s="177">
        <v>0</v>
      </c>
      <c r="J28" s="178">
        <v>0</v>
      </c>
      <c r="K28" s="178">
        <v>0</v>
      </c>
      <c r="L28" s="178">
        <v>3</v>
      </c>
      <c r="M28" s="179">
        <v>0</v>
      </c>
      <c r="N28" s="180">
        <v>0</v>
      </c>
      <c r="O28" s="141" t="s">
        <v>197</v>
      </c>
      <c r="P28" s="141">
        <v>3</v>
      </c>
      <c r="Q28" s="141">
        <v>3</v>
      </c>
    </row>
    <row r="29" spans="1:17" ht="15.75" customHeight="1" x14ac:dyDescent="0.2">
      <c r="A29" s="181"/>
      <c r="B29" s="231"/>
      <c r="C29" s="195">
        <v>0</v>
      </c>
      <c r="D29" s="196">
        <v>0</v>
      </c>
      <c r="E29" s="196">
        <v>0</v>
      </c>
      <c r="F29" s="196">
        <v>1</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0</v>
      </c>
      <c r="F30" s="187">
        <v>3</v>
      </c>
      <c r="G30" s="188">
        <v>0</v>
      </c>
      <c r="H30" s="189">
        <v>0</v>
      </c>
      <c r="I30" s="186">
        <v>0</v>
      </c>
      <c r="J30" s="187">
        <v>0</v>
      </c>
      <c r="K30" s="187">
        <v>0</v>
      </c>
      <c r="L30" s="187">
        <v>3</v>
      </c>
      <c r="M30" s="188">
        <v>0</v>
      </c>
      <c r="N30" s="189">
        <v>0</v>
      </c>
      <c r="O30" s="141" t="s">
        <v>198</v>
      </c>
      <c r="P30" s="141">
        <v>3</v>
      </c>
      <c r="Q30" s="141">
        <v>3</v>
      </c>
    </row>
    <row r="31" spans="1:17" ht="13.5" customHeight="1" x14ac:dyDescent="0.2">
      <c r="A31" s="185"/>
      <c r="B31" s="233"/>
      <c r="C31" s="190">
        <v>0</v>
      </c>
      <c r="D31" s="191">
        <v>0</v>
      </c>
      <c r="E31" s="191">
        <v>0</v>
      </c>
      <c r="F31" s="191">
        <v>1</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0</v>
      </c>
      <c r="F33" s="178">
        <v>3</v>
      </c>
      <c r="G33" s="179">
        <v>0</v>
      </c>
      <c r="H33" s="180">
        <v>0</v>
      </c>
      <c r="I33" s="177">
        <v>0</v>
      </c>
      <c r="J33" s="178">
        <v>0</v>
      </c>
      <c r="K33" s="178">
        <v>0</v>
      </c>
      <c r="L33" s="178">
        <v>3</v>
      </c>
      <c r="M33" s="179">
        <v>0</v>
      </c>
      <c r="N33" s="180">
        <v>0</v>
      </c>
      <c r="O33" s="141" t="s">
        <v>199</v>
      </c>
      <c r="P33" s="141">
        <v>3</v>
      </c>
      <c r="Q33" s="141">
        <v>3</v>
      </c>
    </row>
    <row r="34" spans="1:17" ht="14.25" customHeight="1" x14ac:dyDescent="0.2">
      <c r="A34" s="181"/>
      <c r="B34" s="231"/>
      <c r="C34" s="195">
        <v>0</v>
      </c>
      <c r="D34" s="196">
        <v>0</v>
      </c>
      <c r="E34" s="196">
        <v>0</v>
      </c>
      <c r="F34" s="196">
        <v>1</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0</v>
      </c>
      <c r="F35" s="187">
        <v>3</v>
      </c>
      <c r="G35" s="188">
        <v>0</v>
      </c>
      <c r="H35" s="189">
        <v>0</v>
      </c>
      <c r="I35" s="186">
        <v>0</v>
      </c>
      <c r="J35" s="187">
        <v>0</v>
      </c>
      <c r="K35" s="187">
        <v>0</v>
      </c>
      <c r="L35" s="187">
        <v>3</v>
      </c>
      <c r="M35" s="188">
        <v>0</v>
      </c>
      <c r="N35" s="189">
        <v>0</v>
      </c>
      <c r="O35" s="141" t="s">
        <v>200</v>
      </c>
      <c r="P35" s="141">
        <v>3</v>
      </c>
      <c r="Q35" s="141">
        <v>3</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0</v>
      </c>
      <c r="F37" s="178">
        <v>3</v>
      </c>
      <c r="G37" s="179">
        <v>0</v>
      </c>
      <c r="H37" s="180">
        <v>0</v>
      </c>
      <c r="I37" s="177">
        <v>0</v>
      </c>
      <c r="J37" s="178">
        <v>0</v>
      </c>
      <c r="K37" s="178">
        <v>0</v>
      </c>
      <c r="L37" s="178">
        <v>3</v>
      </c>
      <c r="M37" s="179">
        <v>0</v>
      </c>
      <c r="N37" s="180">
        <v>0</v>
      </c>
      <c r="O37" s="141" t="s">
        <v>201</v>
      </c>
      <c r="P37" s="141">
        <v>3</v>
      </c>
      <c r="Q37" s="141">
        <v>3</v>
      </c>
    </row>
    <row r="38" spans="1:17" ht="14.25" customHeight="1" x14ac:dyDescent="0.2">
      <c r="A38" s="181"/>
      <c r="B38" s="231"/>
      <c r="C38" s="195">
        <v>0</v>
      </c>
      <c r="D38" s="196">
        <v>0</v>
      </c>
      <c r="E38" s="196">
        <v>0</v>
      </c>
      <c r="F38" s="196">
        <v>1</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0</v>
      </c>
      <c r="F39" s="187">
        <v>3</v>
      </c>
      <c r="G39" s="188">
        <v>0</v>
      </c>
      <c r="H39" s="189">
        <v>0</v>
      </c>
      <c r="I39" s="186">
        <v>0</v>
      </c>
      <c r="J39" s="187">
        <v>0</v>
      </c>
      <c r="K39" s="187">
        <v>0</v>
      </c>
      <c r="L39" s="187">
        <v>3</v>
      </c>
      <c r="M39" s="188">
        <v>0</v>
      </c>
      <c r="N39" s="189">
        <v>0</v>
      </c>
      <c r="O39" s="141" t="s">
        <v>202</v>
      </c>
      <c r="P39" s="141">
        <v>3</v>
      </c>
      <c r="Q39" s="141">
        <v>3</v>
      </c>
    </row>
    <row r="40" spans="1:17" ht="15" customHeight="1" x14ac:dyDescent="0.2">
      <c r="A40" s="185"/>
      <c r="B40" s="233"/>
      <c r="C40" s="190">
        <v>0</v>
      </c>
      <c r="D40" s="191">
        <v>0</v>
      </c>
      <c r="E40" s="191">
        <v>0</v>
      </c>
      <c r="F40" s="191">
        <v>1</v>
      </c>
      <c r="G40" s="191"/>
      <c r="H40" s="192"/>
      <c r="I40" s="193">
        <v>0</v>
      </c>
      <c r="J40" s="194">
        <v>0</v>
      </c>
      <c r="K40" s="194">
        <v>0</v>
      </c>
      <c r="L40" s="194">
        <v>1</v>
      </c>
      <c r="M40" s="191"/>
      <c r="N40" s="192"/>
      <c r="O40" s="141"/>
    </row>
    <row r="41" spans="1:17" ht="12.75" customHeight="1" x14ac:dyDescent="0.2">
      <c r="A41" s="181" t="s">
        <v>48</v>
      </c>
      <c r="B41" s="231" t="s">
        <v>62</v>
      </c>
      <c r="C41" s="177">
        <v>0</v>
      </c>
      <c r="D41" s="178">
        <v>0</v>
      </c>
      <c r="E41" s="178">
        <v>0</v>
      </c>
      <c r="F41" s="178">
        <v>3</v>
      </c>
      <c r="G41" s="179">
        <v>0</v>
      </c>
      <c r="H41" s="180">
        <v>0</v>
      </c>
      <c r="I41" s="177">
        <v>0</v>
      </c>
      <c r="J41" s="178">
        <v>0</v>
      </c>
      <c r="K41" s="178">
        <v>0</v>
      </c>
      <c r="L41" s="178">
        <v>3</v>
      </c>
      <c r="M41" s="179">
        <v>0</v>
      </c>
      <c r="N41" s="180">
        <v>0</v>
      </c>
      <c r="O41" s="141" t="s">
        <v>203</v>
      </c>
      <c r="P41" s="141">
        <v>3</v>
      </c>
      <c r="Q41" s="141">
        <v>3</v>
      </c>
    </row>
    <row r="42" spans="1:17" x14ac:dyDescent="0.2">
      <c r="A42" s="201"/>
      <c r="B42" s="235"/>
      <c r="C42" s="202">
        <v>0</v>
      </c>
      <c r="D42" s="203">
        <v>0</v>
      </c>
      <c r="E42" s="203">
        <v>0</v>
      </c>
      <c r="F42" s="203">
        <v>1</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3</v>
      </c>
      <c r="H48" s="188">
        <v>0</v>
      </c>
      <c r="P48" s="141">
        <v>3</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0</v>
      </c>
      <c r="G54" s="210">
        <v>3</v>
      </c>
      <c r="H54" s="188">
        <v>0</v>
      </c>
      <c r="P54" s="141">
        <v>3</v>
      </c>
    </row>
    <row r="55" spans="1:16" x14ac:dyDescent="0.2">
      <c r="A55" s="92"/>
      <c r="C55" s="191">
        <v>0</v>
      </c>
      <c r="D55" s="191">
        <v>0</v>
      </c>
      <c r="E55" s="191">
        <v>0</v>
      </c>
      <c r="F55" s="191">
        <v>0</v>
      </c>
      <c r="G55" s="191">
        <v>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v>
      </c>
      <c r="F60" s="210">
        <v>0</v>
      </c>
      <c r="G60" s="210"/>
      <c r="H60" s="188">
        <v>0</v>
      </c>
      <c r="P60" s="141">
        <v>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CDBB-9072-4708-86F8-DBB7E5D7AD6D}">
  <sheetPr codeName="Sheet29"/>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92</v>
      </c>
      <c r="C3" s="144"/>
      <c r="D3" s="145"/>
      <c r="E3" s="146">
        <v>44296</v>
      </c>
      <c r="F3" s="145"/>
      <c r="G3" s="147"/>
      <c r="H3" s="147"/>
      <c r="I3" s="146" t="s">
        <v>91</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2</v>
      </c>
      <c r="D7" s="156">
        <v>0.5</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0</v>
      </c>
      <c r="E24" s="178">
        <v>4</v>
      </c>
      <c r="F24" s="178">
        <v>0</v>
      </c>
      <c r="G24" s="179">
        <v>0</v>
      </c>
      <c r="H24" s="180">
        <v>0</v>
      </c>
      <c r="I24" s="177">
        <v>0</v>
      </c>
      <c r="J24" s="178">
        <v>0</v>
      </c>
      <c r="K24" s="178">
        <v>0</v>
      </c>
      <c r="L24" s="178">
        <v>4</v>
      </c>
      <c r="M24" s="179">
        <v>0</v>
      </c>
      <c r="N24" s="180">
        <v>0</v>
      </c>
      <c r="O24" s="141" t="s">
        <v>195</v>
      </c>
      <c r="P24" s="141">
        <v>4</v>
      </c>
      <c r="Q24" s="141">
        <v>4</v>
      </c>
    </row>
    <row r="25" spans="1:17" ht="18.75" customHeight="1" x14ac:dyDescent="0.2">
      <c r="A25" s="181"/>
      <c r="B25" s="231"/>
      <c r="C25" s="182">
        <v>0</v>
      </c>
      <c r="D25" s="183">
        <v>0</v>
      </c>
      <c r="E25" s="183">
        <v>1</v>
      </c>
      <c r="F25" s="183">
        <v>0</v>
      </c>
      <c r="G25" s="183"/>
      <c r="H25" s="184"/>
      <c r="I25" s="182">
        <v>0</v>
      </c>
      <c r="J25" s="183">
        <v>0</v>
      </c>
      <c r="K25" s="183">
        <v>0</v>
      </c>
      <c r="L25" s="183">
        <v>1</v>
      </c>
      <c r="M25" s="183"/>
      <c r="N25" s="184"/>
      <c r="O25" s="141"/>
    </row>
    <row r="26" spans="1:17" ht="12.75" customHeight="1" x14ac:dyDescent="0.2">
      <c r="A26" s="185" t="s">
        <v>41</v>
      </c>
      <c r="B26" s="233" t="s">
        <v>51</v>
      </c>
      <c r="C26" s="186">
        <v>0</v>
      </c>
      <c r="D26" s="187">
        <v>0</v>
      </c>
      <c r="E26" s="187">
        <v>4</v>
      </c>
      <c r="F26" s="187">
        <v>0</v>
      </c>
      <c r="G26" s="188">
        <v>0</v>
      </c>
      <c r="H26" s="189">
        <v>0</v>
      </c>
      <c r="I26" s="186">
        <v>0</v>
      </c>
      <c r="J26" s="187">
        <v>0</v>
      </c>
      <c r="K26" s="187">
        <v>0</v>
      </c>
      <c r="L26" s="187">
        <v>4</v>
      </c>
      <c r="M26" s="188">
        <v>0</v>
      </c>
      <c r="N26" s="189">
        <v>0</v>
      </c>
      <c r="O26" s="141" t="s">
        <v>196</v>
      </c>
      <c r="P26" s="141">
        <v>4</v>
      </c>
      <c r="Q26" s="141">
        <v>4</v>
      </c>
    </row>
    <row r="27" spans="1:17" ht="18" customHeight="1" x14ac:dyDescent="0.2">
      <c r="A27" s="185"/>
      <c r="B27" s="233"/>
      <c r="C27" s="190">
        <v>0</v>
      </c>
      <c r="D27" s="191">
        <v>0</v>
      </c>
      <c r="E27" s="191">
        <v>1</v>
      </c>
      <c r="F27" s="191">
        <v>0</v>
      </c>
      <c r="G27" s="191"/>
      <c r="H27" s="192"/>
      <c r="I27" s="193">
        <v>0</v>
      </c>
      <c r="J27" s="194">
        <v>0</v>
      </c>
      <c r="K27" s="194">
        <v>0</v>
      </c>
      <c r="L27" s="194">
        <v>1</v>
      </c>
      <c r="M27" s="191"/>
      <c r="N27" s="192"/>
      <c r="O27" s="141"/>
    </row>
    <row r="28" spans="1:17" ht="12.75" customHeight="1" x14ac:dyDescent="0.2">
      <c r="A28" s="181" t="s">
        <v>42</v>
      </c>
      <c r="B28" s="231" t="s">
        <v>58</v>
      </c>
      <c r="C28" s="177">
        <v>0</v>
      </c>
      <c r="D28" s="178">
        <v>0</v>
      </c>
      <c r="E28" s="178">
        <v>4</v>
      </c>
      <c r="F28" s="178">
        <v>0</v>
      </c>
      <c r="G28" s="179">
        <v>0</v>
      </c>
      <c r="H28" s="180">
        <v>0</v>
      </c>
      <c r="I28" s="177">
        <v>0</v>
      </c>
      <c r="J28" s="178">
        <v>0</v>
      </c>
      <c r="K28" s="178">
        <v>0</v>
      </c>
      <c r="L28" s="178">
        <v>4</v>
      </c>
      <c r="M28" s="179">
        <v>0</v>
      </c>
      <c r="N28" s="180">
        <v>0</v>
      </c>
      <c r="O28" s="141" t="s">
        <v>197</v>
      </c>
      <c r="P28" s="141">
        <v>4</v>
      </c>
      <c r="Q28" s="141">
        <v>4</v>
      </c>
    </row>
    <row r="29" spans="1:17" ht="15.75" customHeight="1" x14ac:dyDescent="0.2">
      <c r="A29" s="181"/>
      <c r="B29" s="231"/>
      <c r="C29" s="195">
        <v>0</v>
      </c>
      <c r="D29" s="196">
        <v>0</v>
      </c>
      <c r="E29" s="196">
        <v>1</v>
      </c>
      <c r="F29" s="196">
        <v>0</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4</v>
      </c>
      <c r="F30" s="187">
        <v>0</v>
      </c>
      <c r="G30" s="188">
        <v>0</v>
      </c>
      <c r="H30" s="189">
        <v>0</v>
      </c>
      <c r="I30" s="186">
        <v>0</v>
      </c>
      <c r="J30" s="187">
        <v>0</v>
      </c>
      <c r="K30" s="187">
        <v>0</v>
      </c>
      <c r="L30" s="187">
        <v>4</v>
      </c>
      <c r="M30" s="188">
        <v>0</v>
      </c>
      <c r="N30" s="189">
        <v>0</v>
      </c>
      <c r="O30" s="141" t="s">
        <v>198</v>
      </c>
      <c r="P30" s="141">
        <v>4</v>
      </c>
      <c r="Q30" s="141">
        <v>4</v>
      </c>
    </row>
    <row r="31" spans="1:17" ht="13.5" customHeight="1" x14ac:dyDescent="0.2">
      <c r="A31" s="185"/>
      <c r="B31" s="233"/>
      <c r="C31" s="190">
        <v>0</v>
      </c>
      <c r="D31" s="191">
        <v>0</v>
      </c>
      <c r="E31" s="191">
        <v>1</v>
      </c>
      <c r="F31" s="191">
        <v>0</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0</v>
      </c>
      <c r="E33" s="178">
        <v>4</v>
      </c>
      <c r="F33" s="178">
        <v>0</v>
      </c>
      <c r="G33" s="179">
        <v>0</v>
      </c>
      <c r="H33" s="180">
        <v>0</v>
      </c>
      <c r="I33" s="177">
        <v>0</v>
      </c>
      <c r="J33" s="178">
        <v>0</v>
      </c>
      <c r="K33" s="178">
        <v>4</v>
      </c>
      <c r="L33" s="178">
        <v>0</v>
      </c>
      <c r="M33" s="179">
        <v>0</v>
      </c>
      <c r="N33" s="180">
        <v>0</v>
      </c>
      <c r="O33" s="141" t="s">
        <v>199</v>
      </c>
      <c r="P33" s="141">
        <v>4</v>
      </c>
      <c r="Q33" s="141">
        <v>4</v>
      </c>
    </row>
    <row r="34" spans="1:17" ht="14.25" customHeight="1" x14ac:dyDescent="0.2">
      <c r="A34" s="181"/>
      <c r="B34" s="231"/>
      <c r="C34" s="195">
        <v>0</v>
      </c>
      <c r="D34" s="196">
        <v>0</v>
      </c>
      <c r="E34" s="196">
        <v>1</v>
      </c>
      <c r="F34" s="196">
        <v>0</v>
      </c>
      <c r="G34" s="196"/>
      <c r="H34" s="197"/>
      <c r="I34" s="182">
        <v>0</v>
      </c>
      <c r="J34" s="183">
        <v>0</v>
      </c>
      <c r="K34" s="183">
        <v>1</v>
      </c>
      <c r="L34" s="183">
        <v>0</v>
      </c>
      <c r="M34" s="196"/>
      <c r="N34" s="197"/>
      <c r="O34" s="141"/>
    </row>
    <row r="35" spans="1:17" ht="12.75" customHeight="1" x14ac:dyDescent="0.2">
      <c r="A35" s="185" t="s">
        <v>45</v>
      </c>
      <c r="B35" s="233" t="s">
        <v>52</v>
      </c>
      <c r="C35" s="186">
        <v>0</v>
      </c>
      <c r="D35" s="187">
        <v>0</v>
      </c>
      <c r="E35" s="187">
        <v>0</v>
      </c>
      <c r="F35" s="187">
        <v>4</v>
      </c>
      <c r="G35" s="188">
        <v>0</v>
      </c>
      <c r="H35" s="189">
        <v>0</v>
      </c>
      <c r="I35" s="186">
        <v>0</v>
      </c>
      <c r="J35" s="187">
        <v>0</v>
      </c>
      <c r="K35" s="187">
        <v>0</v>
      </c>
      <c r="L35" s="187">
        <v>4</v>
      </c>
      <c r="M35" s="188">
        <v>0</v>
      </c>
      <c r="N35" s="189">
        <v>0</v>
      </c>
      <c r="O35" s="141" t="s">
        <v>200</v>
      </c>
      <c r="P35" s="141">
        <v>4</v>
      </c>
      <c r="Q35" s="141">
        <v>4</v>
      </c>
    </row>
    <row r="36" spans="1:17" ht="15.75" customHeight="1" x14ac:dyDescent="0.2">
      <c r="A36" s="185"/>
      <c r="B36" s="233"/>
      <c r="C36" s="190">
        <v>0</v>
      </c>
      <c r="D36" s="191">
        <v>0</v>
      </c>
      <c r="E36" s="191">
        <v>0</v>
      </c>
      <c r="F36" s="191">
        <v>1</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4</v>
      </c>
      <c r="F37" s="178">
        <v>0</v>
      </c>
      <c r="G37" s="179">
        <v>0</v>
      </c>
      <c r="H37" s="180">
        <v>0</v>
      </c>
      <c r="I37" s="177">
        <v>0</v>
      </c>
      <c r="J37" s="178">
        <v>0</v>
      </c>
      <c r="K37" s="178">
        <v>0</v>
      </c>
      <c r="L37" s="178">
        <v>4</v>
      </c>
      <c r="M37" s="179">
        <v>0</v>
      </c>
      <c r="N37" s="180">
        <v>0</v>
      </c>
      <c r="O37" s="141" t="s">
        <v>201</v>
      </c>
      <c r="P37" s="141">
        <v>4</v>
      </c>
      <c r="Q37" s="141">
        <v>4</v>
      </c>
    </row>
    <row r="38" spans="1:17" ht="14.25" customHeight="1" x14ac:dyDescent="0.2">
      <c r="A38" s="181"/>
      <c r="B38" s="231"/>
      <c r="C38" s="195">
        <v>0</v>
      </c>
      <c r="D38" s="196">
        <v>0</v>
      </c>
      <c r="E38" s="196">
        <v>1</v>
      </c>
      <c r="F38" s="196">
        <v>0</v>
      </c>
      <c r="G38" s="196"/>
      <c r="H38" s="197"/>
      <c r="I38" s="182">
        <v>0</v>
      </c>
      <c r="J38" s="183">
        <v>0</v>
      </c>
      <c r="K38" s="183">
        <v>0</v>
      </c>
      <c r="L38" s="183">
        <v>1</v>
      </c>
      <c r="M38" s="196"/>
      <c r="N38" s="197"/>
      <c r="O38" s="141"/>
    </row>
    <row r="39" spans="1:17" ht="12.75" customHeight="1" x14ac:dyDescent="0.2">
      <c r="A39" s="185" t="s">
        <v>47</v>
      </c>
      <c r="B39" s="233" t="s">
        <v>61</v>
      </c>
      <c r="C39" s="186">
        <v>0</v>
      </c>
      <c r="D39" s="187">
        <v>0</v>
      </c>
      <c r="E39" s="187">
        <v>4</v>
      </c>
      <c r="F39" s="187">
        <v>0</v>
      </c>
      <c r="G39" s="188">
        <v>0</v>
      </c>
      <c r="H39" s="189">
        <v>0</v>
      </c>
      <c r="I39" s="186">
        <v>0</v>
      </c>
      <c r="J39" s="187">
        <v>0</v>
      </c>
      <c r="K39" s="187">
        <v>0</v>
      </c>
      <c r="L39" s="187">
        <v>4</v>
      </c>
      <c r="M39" s="188">
        <v>0</v>
      </c>
      <c r="N39" s="189">
        <v>0</v>
      </c>
      <c r="O39" s="141" t="s">
        <v>202</v>
      </c>
      <c r="P39" s="141">
        <v>4</v>
      </c>
      <c r="Q39" s="141">
        <v>4</v>
      </c>
    </row>
    <row r="40" spans="1:17" ht="15" customHeight="1" x14ac:dyDescent="0.2">
      <c r="A40" s="185"/>
      <c r="B40" s="233"/>
      <c r="C40" s="190">
        <v>0</v>
      </c>
      <c r="D40" s="191">
        <v>0</v>
      </c>
      <c r="E40" s="191">
        <v>1</v>
      </c>
      <c r="F40" s="191">
        <v>0</v>
      </c>
      <c r="G40" s="191"/>
      <c r="H40" s="192"/>
      <c r="I40" s="193">
        <v>0</v>
      </c>
      <c r="J40" s="194">
        <v>0</v>
      </c>
      <c r="K40" s="194">
        <v>0</v>
      </c>
      <c r="L40" s="194">
        <v>1</v>
      </c>
      <c r="M40" s="191"/>
      <c r="N40" s="192"/>
      <c r="O40" s="141"/>
    </row>
    <row r="41" spans="1:17" ht="12.75" customHeight="1" x14ac:dyDescent="0.2">
      <c r="A41" s="181" t="s">
        <v>48</v>
      </c>
      <c r="B41" s="231" t="s">
        <v>62</v>
      </c>
      <c r="C41" s="177">
        <v>0</v>
      </c>
      <c r="D41" s="178">
        <v>3</v>
      </c>
      <c r="E41" s="178">
        <v>1</v>
      </c>
      <c r="F41" s="178">
        <v>0</v>
      </c>
      <c r="G41" s="179">
        <v>0</v>
      </c>
      <c r="H41" s="180">
        <v>0</v>
      </c>
      <c r="I41" s="177">
        <v>0</v>
      </c>
      <c r="J41" s="178">
        <v>0</v>
      </c>
      <c r="K41" s="178">
        <v>4</v>
      </c>
      <c r="L41" s="178">
        <v>0</v>
      </c>
      <c r="M41" s="179">
        <v>0</v>
      </c>
      <c r="N41" s="180">
        <v>0</v>
      </c>
      <c r="O41" s="141" t="s">
        <v>203</v>
      </c>
      <c r="P41" s="141">
        <v>4</v>
      </c>
      <c r="Q41" s="141">
        <v>4</v>
      </c>
    </row>
    <row r="42" spans="1:17" x14ac:dyDescent="0.2">
      <c r="A42" s="201"/>
      <c r="B42" s="235"/>
      <c r="C42" s="202">
        <v>0</v>
      </c>
      <c r="D42" s="203">
        <v>0.75</v>
      </c>
      <c r="E42" s="203">
        <v>0.25</v>
      </c>
      <c r="F42" s="203">
        <v>0</v>
      </c>
      <c r="G42" s="203"/>
      <c r="H42" s="204"/>
      <c r="I42" s="205">
        <v>0</v>
      </c>
      <c r="J42" s="206">
        <v>0</v>
      </c>
      <c r="K42" s="206">
        <v>1</v>
      </c>
      <c r="L42" s="206">
        <v>0</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4</v>
      </c>
      <c r="D48" s="210">
        <v>0</v>
      </c>
      <c r="E48" s="210">
        <v>0</v>
      </c>
      <c r="F48" s="210">
        <v>0</v>
      </c>
      <c r="G48" s="210">
        <v>0</v>
      </c>
      <c r="H48" s="188">
        <v>0</v>
      </c>
      <c r="P48" s="141">
        <v>4</v>
      </c>
    </row>
    <row r="49" spans="1:16" x14ac:dyDescent="0.2">
      <c r="A49" s="92"/>
      <c r="C49" s="191">
        <v>1</v>
      </c>
      <c r="D49" s="191">
        <v>0</v>
      </c>
      <c r="E49" s="191">
        <v>0</v>
      </c>
      <c r="F49" s="191">
        <v>0</v>
      </c>
      <c r="G49" s="191">
        <v>0</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4</v>
      </c>
      <c r="G54" s="210">
        <v>0</v>
      </c>
      <c r="H54" s="188">
        <v>0</v>
      </c>
      <c r="P54" s="141">
        <v>4</v>
      </c>
    </row>
    <row r="55" spans="1:16" x14ac:dyDescent="0.2">
      <c r="A55" s="92"/>
      <c r="C55" s="191">
        <v>0</v>
      </c>
      <c r="D55" s="191">
        <v>0</v>
      </c>
      <c r="E55" s="191">
        <v>0</v>
      </c>
      <c r="F55" s="191">
        <v>1</v>
      </c>
      <c r="G55" s="191">
        <v>0</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202E-7E34-4C8A-AFBA-BEEC28EBB3AF}">
  <sheetPr codeName="Sheet20"/>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175</v>
      </c>
      <c r="C3" s="144"/>
      <c r="D3" s="145"/>
      <c r="E3" s="146">
        <v>44264</v>
      </c>
      <c r="F3" s="145"/>
      <c r="G3" s="147"/>
      <c r="H3" s="147"/>
      <c r="I3" s="146" t="s">
        <v>93</v>
      </c>
      <c r="J3" s="147"/>
      <c r="K3" s="147"/>
      <c r="L3" s="147"/>
      <c r="M3" s="148">
        <v>3</v>
      </c>
      <c r="N3" s="149"/>
      <c r="O3" s="141"/>
    </row>
    <row r="4" spans="1:15" ht="9.75" customHeight="1" x14ac:dyDescent="0.2"/>
    <row r="5" spans="1:15" ht="17.25" customHeight="1" x14ac:dyDescent="0.2">
      <c r="A5" s="92" t="s">
        <v>13</v>
      </c>
      <c r="B5" s="93" t="s">
        <v>12</v>
      </c>
    </row>
    <row r="6" spans="1:15" x14ac:dyDescent="0.2">
      <c r="B6" s="150" t="s">
        <v>2</v>
      </c>
      <c r="C6" s="151">
        <v>0</v>
      </c>
      <c r="D6" s="152">
        <v>0</v>
      </c>
      <c r="F6" s="153" t="s">
        <v>49</v>
      </c>
      <c r="J6" s="154" t="s">
        <v>193</v>
      </c>
    </row>
    <row r="7" spans="1:15" x14ac:dyDescent="0.2">
      <c r="B7" s="155" t="s">
        <v>3</v>
      </c>
      <c r="C7" s="94">
        <v>0</v>
      </c>
      <c r="D7" s="156">
        <v>0</v>
      </c>
      <c r="F7" s="157" t="s">
        <v>28</v>
      </c>
      <c r="G7" s="158"/>
      <c r="H7" s="158">
        <v>0</v>
      </c>
      <c r="I7" s="152">
        <v>0</v>
      </c>
      <c r="K7" s="87" t="s">
        <v>365</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0.33333333333333331</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1</v>
      </c>
      <c r="D14" s="152">
        <v>0.33333333333333331</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0.33333333333333331</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3</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1</v>
      </c>
      <c r="F24" s="178">
        <v>1</v>
      </c>
      <c r="G24" s="179">
        <v>0</v>
      </c>
      <c r="H24" s="180">
        <v>0</v>
      </c>
      <c r="I24" s="177">
        <v>0</v>
      </c>
      <c r="J24" s="178">
        <v>0</v>
      </c>
      <c r="K24" s="178">
        <v>1</v>
      </c>
      <c r="L24" s="178">
        <v>2</v>
      </c>
      <c r="M24" s="179">
        <v>0</v>
      </c>
      <c r="N24" s="180">
        <v>0</v>
      </c>
      <c r="O24" s="141" t="s">
        <v>195</v>
      </c>
      <c r="P24" s="141">
        <v>3</v>
      </c>
      <c r="Q24" s="141">
        <v>3</v>
      </c>
    </row>
    <row r="25" spans="1:17" ht="18.75" customHeight="1" x14ac:dyDescent="0.2">
      <c r="A25" s="181"/>
      <c r="B25" s="231"/>
      <c r="C25" s="182">
        <v>0</v>
      </c>
      <c r="D25" s="183">
        <v>0.33333333333333331</v>
      </c>
      <c r="E25" s="183">
        <v>0.33333333333333331</v>
      </c>
      <c r="F25" s="183">
        <v>0.33333333333333331</v>
      </c>
      <c r="G25" s="183"/>
      <c r="H25" s="184"/>
      <c r="I25" s="182">
        <v>0</v>
      </c>
      <c r="J25" s="183">
        <v>0</v>
      </c>
      <c r="K25" s="183">
        <v>0.33333333333333331</v>
      </c>
      <c r="L25" s="183">
        <v>0.66666666666666663</v>
      </c>
      <c r="M25" s="183"/>
      <c r="N25" s="184"/>
      <c r="O25" s="141"/>
    </row>
    <row r="26" spans="1:17" ht="12.75" customHeight="1" x14ac:dyDescent="0.2">
      <c r="A26" s="185" t="s">
        <v>41</v>
      </c>
      <c r="B26" s="233" t="s">
        <v>51</v>
      </c>
      <c r="C26" s="186">
        <v>0</v>
      </c>
      <c r="D26" s="187">
        <v>1</v>
      </c>
      <c r="E26" s="187">
        <v>1</v>
      </c>
      <c r="F26" s="187">
        <v>1</v>
      </c>
      <c r="G26" s="188">
        <v>0</v>
      </c>
      <c r="H26" s="189">
        <v>0</v>
      </c>
      <c r="I26" s="186">
        <v>0</v>
      </c>
      <c r="J26" s="187">
        <v>0</v>
      </c>
      <c r="K26" s="187">
        <v>1</v>
      </c>
      <c r="L26" s="187">
        <v>2</v>
      </c>
      <c r="M26" s="188">
        <v>0</v>
      </c>
      <c r="N26" s="189">
        <v>0</v>
      </c>
      <c r="O26" s="141" t="s">
        <v>196</v>
      </c>
      <c r="P26" s="141">
        <v>3</v>
      </c>
      <c r="Q26" s="141">
        <v>3</v>
      </c>
    </row>
    <row r="27" spans="1:17" ht="18" customHeight="1" x14ac:dyDescent="0.2">
      <c r="A27" s="185"/>
      <c r="B27" s="233"/>
      <c r="C27" s="190">
        <v>0</v>
      </c>
      <c r="D27" s="191">
        <v>0.33333333333333331</v>
      </c>
      <c r="E27" s="191">
        <v>0.33333333333333331</v>
      </c>
      <c r="F27" s="191">
        <v>0.33333333333333331</v>
      </c>
      <c r="G27" s="191"/>
      <c r="H27" s="192"/>
      <c r="I27" s="193">
        <v>0</v>
      </c>
      <c r="J27" s="194">
        <v>0</v>
      </c>
      <c r="K27" s="194">
        <v>0.33333333333333331</v>
      </c>
      <c r="L27" s="194">
        <v>0.66666666666666663</v>
      </c>
      <c r="M27" s="191"/>
      <c r="N27" s="192"/>
      <c r="O27" s="141"/>
    </row>
    <row r="28" spans="1:17" ht="12.75" customHeight="1" x14ac:dyDescent="0.2">
      <c r="A28" s="181" t="s">
        <v>42</v>
      </c>
      <c r="B28" s="231" t="s">
        <v>58</v>
      </c>
      <c r="C28" s="177">
        <v>2</v>
      </c>
      <c r="D28" s="178">
        <v>0</v>
      </c>
      <c r="E28" s="178">
        <v>0</v>
      </c>
      <c r="F28" s="178">
        <v>1</v>
      </c>
      <c r="G28" s="179">
        <v>0</v>
      </c>
      <c r="H28" s="180">
        <v>0</v>
      </c>
      <c r="I28" s="177">
        <v>0</v>
      </c>
      <c r="J28" s="178">
        <v>0</v>
      </c>
      <c r="K28" s="178">
        <v>1</v>
      </c>
      <c r="L28" s="178">
        <v>2</v>
      </c>
      <c r="M28" s="179">
        <v>0</v>
      </c>
      <c r="N28" s="180">
        <v>0</v>
      </c>
      <c r="O28" s="141" t="s">
        <v>197</v>
      </c>
      <c r="P28" s="141">
        <v>3</v>
      </c>
      <c r="Q28" s="141">
        <v>3</v>
      </c>
    </row>
    <row r="29" spans="1:17" ht="15.75" customHeight="1" x14ac:dyDescent="0.2">
      <c r="A29" s="181"/>
      <c r="B29" s="231"/>
      <c r="C29" s="195">
        <v>0.66666666666666663</v>
      </c>
      <c r="D29" s="196">
        <v>0</v>
      </c>
      <c r="E29" s="196">
        <v>0</v>
      </c>
      <c r="F29" s="196">
        <v>0.33333333333333331</v>
      </c>
      <c r="G29" s="196"/>
      <c r="H29" s="197"/>
      <c r="I29" s="182">
        <v>0</v>
      </c>
      <c r="J29" s="183">
        <v>0</v>
      </c>
      <c r="K29" s="183">
        <v>0.33333333333333331</v>
      </c>
      <c r="L29" s="183">
        <v>0.66666666666666663</v>
      </c>
      <c r="M29" s="196"/>
      <c r="N29" s="197"/>
      <c r="O29" s="141"/>
    </row>
    <row r="30" spans="1:17" ht="13.5" customHeight="1" x14ac:dyDescent="0.2">
      <c r="A30" s="185" t="s">
        <v>43</v>
      </c>
      <c r="B30" s="233" t="s">
        <v>59</v>
      </c>
      <c r="C30" s="186">
        <v>1</v>
      </c>
      <c r="D30" s="187">
        <v>0</v>
      </c>
      <c r="E30" s="187">
        <v>1</v>
      </c>
      <c r="F30" s="187">
        <v>1</v>
      </c>
      <c r="G30" s="188">
        <v>0</v>
      </c>
      <c r="H30" s="189">
        <v>0</v>
      </c>
      <c r="I30" s="186">
        <v>0</v>
      </c>
      <c r="J30" s="187">
        <v>0</v>
      </c>
      <c r="K30" s="187">
        <v>1</v>
      </c>
      <c r="L30" s="187">
        <v>2</v>
      </c>
      <c r="M30" s="188">
        <v>0</v>
      </c>
      <c r="N30" s="189">
        <v>0</v>
      </c>
      <c r="O30" s="141" t="s">
        <v>198</v>
      </c>
      <c r="P30" s="141">
        <v>3</v>
      </c>
      <c r="Q30" s="141">
        <v>3</v>
      </c>
    </row>
    <row r="31" spans="1:17" ht="13.5" customHeight="1" x14ac:dyDescent="0.2">
      <c r="A31" s="185"/>
      <c r="B31" s="233"/>
      <c r="C31" s="190">
        <v>0.33333333333333331</v>
      </c>
      <c r="D31" s="191">
        <v>0</v>
      </c>
      <c r="E31" s="191">
        <v>0.33333333333333331</v>
      </c>
      <c r="F31" s="191">
        <v>0.33333333333333331</v>
      </c>
      <c r="G31" s="191"/>
      <c r="H31" s="192"/>
      <c r="I31" s="193">
        <v>0</v>
      </c>
      <c r="J31" s="194">
        <v>0</v>
      </c>
      <c r="K31" s="194">
        <v>0.33333333333333331</v>
      </c>
      <c r="L31" s="194">
        <v>0.66666666666666663</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0</v>
      </c>
      <c r="E33" s="178">
        <v>0</v>
      </c>
      <c r="F33" s="178">
        <v>1</v>
      </c>
      <c r="G33" s="179">
        <v>0</v>
      </c>
      <c r="H33" s="180">
        <v>0</v>
      </c>
      <c r="I33" s="177">
        <v>0</v>
      </c>
      <c r="J33" s="178">
        <v>0</v>
      </c>
      <c r="K33" s="178">
        <v>0</v>
      </c>
      <c r="L33" s="178">
        <v>3</v>
      </c>
      <c r="M33" s="179">
        <v>0</v>
      </c>
      <c r="N33" s="180">
        <v>0</v>
      </c>
      <c r="O33" s="141" t="s">
        <v>199</v>
      </c>
      <c r="P33" s="141">
        <v>3</v>
      </c>
      <c r="Q33" s="141">
        <v>3</v>
      </c>
    </row>
    <row r="34" spans="1:17" ht="14.25" customHeight="1" x14ac:dyDescent="0.2">
      <c r="A34" s="181"/>
      <c r="B34" s="231"/>
      <c r="C34" s="195">
        <v>0.66666666666666663</v>
      </c>
      <c r="D34" s="196">
        <v>0</v>
      </c>
      <c r="E34" s="196">
        <v>0</v>
      </c>
      <c r="F34" s="196">
        <v>0.33333333333333331</v>
      </c>
      <c r="G34" s="196"/>
      <c r="H34" s="197"/>
      <c r="I34" s="182">
        <v>0</v>
      </c>
      <c r="J34" s="183">
        <v>0</v>
      </c>
      <c r="K34" s="183">
        <v>0</v>
      </c>
      <c r="L34" s="183">
        <v>1</v>
      </c>
      <c r="M34" s="196"/>
      <c r="N34" s="197"/>
      <c r="O34" s="141"/>
    </row>
    <row r="35" spans="1:17" ht="12.75" customHeight="1" x14ac:dyDescent="0.2">
      <c r="A35" s="185" t="s">
        <v>45</v>
      </c>
      <c r="B35" s="233" t="s">
        <v>52</v>
      </c>
      <c r="C35" s="186">
        <v>1</v>
      </c>
      <c r="D35" s="187">
        <v>1</v>
      </c>
      <c r="E35" s="187">
        <v>1</v>
      </c>
      <c r="F35" s="187">
        <v>0</v>
      </c>
      <c r="G35" s="188">
        <v>0</v>
      </c>
      <c r="H35" s="189">
        <v>0</v>
      </c>
      <c r="I35" s="186">
        <v>0</v>
      </c>
      <c r="J35" s="187">
        <v>0</v>
      </c>
      <c r="K35" s="187">
        <v>0</v>
      </c>
      <c r="L35" s="187">
        <v>3</v>
      </c>
      <c r="M35" s="188">
        <v>0</v>
      </c>
      <c r="N35" s="189">
        <v>0</v>
      </c>
      <c r="O35" s="141" t="s">
        <v>200</v>
      </c>
      <c r="P35" s="141">
        <v>3</v>
      </c>
      <c r="Q35" s="141">
        <v>3</v>
      </c>
    </row>
    <row r="36" spans="1:17" ht="15.75" customHeight="1" x14ac:dyDescent="0.2">
      <c r="A36" s="185"/>
      <c r="B36" s="233"/>
      <c r="C36" s="190">
        <v>0.33333333333333331</v>
      </c>
      <c r="D36" s="191">
        <v>0.33333333333333331</v>
      </c>
      <c r="E36" s="191">
        <v>0.33333333333333331</v>
      </c>
      <c r="F36" s="191">
        <v>0</v>
      </c>
      <c r="G36" s="191"/>
      <c r="H36" s="192"/>
      <c r="I36" s="193">
        <v>0</v>
      </c>
      <c r="J36" s="194">
        <v>0</v>
      </c>
      <c r="K36" s="194">
        <v>0</v>
      </c>
      <c r="L36" s="194">
        <v>1</v>
      </c>
      <c r="M36" s="191"/>
      <c r="N36" s="192"/>
      <c r="O36" s="141"/>
    </row>
    <row r="37" spans="1:17" ht="12.75" customHeight="1" x14ac:dyDescent="0.2">
      <c r="A37" s="181" t="s">
        <v>46</v>
      </c>
      <c r="B37" s="231" t="s">
        <v>53</v>
      </c>
      <c r="C37" s="177">
        <v>1</v>
      </c>
      <c r="D37" s="178">
        <v>0</v>
      </c>
      <c r="E37" s="178">
        <v>1</v>
      </c>
      <c r="F37" s="178">
        <v>1</v>
      </c>
      <c r="G37" s="179">
        <v>0</v>
      </c>
      <c r="H37" s="180">
        <v>0</v>
      </c>
      <c r="I37" s="177">
        <v>0</v>
      </c>
      <c r="J37" s="178">
        <v>0</v>
      </c>
      <c r="K37" s="178">
        <v>0</v>
      </c>
      <c r="L37" s="178">
        <v>3</v>
      </c>
      <c r="M37" s="179">
        <v>0</v>
      </c>
      <c r="N37" s="180">
        <v>0</v>
      </c>
      <c r="O37" s="141" t="s">
        <v>201</v>
      </c>
      <c r="P37" s="141">
        <v>3</v>
      </c>
      <c r="Q37" s="141">
        <v>3</v>
      </c>
    </row>
    <row r="38" spans="1:17" ht="14.25" customHeight="1" x14ac:dyDescent="0.2">
      <c r="A38" s="181"/>
      <c r="B38" s="231"/>
      <c r="C38" s="195">
        <v>0.33333333333333331</v>
      </c>
      <c r="D38" s="196">
        <v>0</v>
      </c>
      <c r="E38" s="196">
        <v>0.33333333333333331</v>
      </c>
      <c r="F38" s="196">
        <v>0.33333333333333331</v>
      </c>
      <c r="G38" s="196"/>
      <c r="H38" s="197"/>
      <c r="I38" s="182">
        <v>0</v>
      </c>
      <c r="J38" s="183">
        <v>0</v>
      </c>
      <c r="K38" s="183">
        <v>0</v>
      </c>
      <c r="L38" s="183">
        <v>1</v>
      </c>
      <c r="M38" s="196"/>
      <c r="N38" s="197"/>
      <c r="O38" s="141"/>
    </row>
    <row r="39" spans="1:17" ht="12.75" customHeight="1" x14ac:dyDescent="0.2">
      <c r="A39" s="185" t="s">
        <v>47</v>
      </c>
      <c r="B39" s="233" t="s">
        <v>61</v>
      </c>
      <c r="C39" s="186">
        <v>2</v>
      </c>
      <c r="D39" s="187">
        <v>1</v>
      </c>
      <c r="E39" s="187">
        <v>0</v>
      </c>
      <c r="F39" s="187">
        <v>0</v>
      </c>
      <c r="G39" s="188">
        <v>0</v>
      </c>
      <c r="H39" s="189">
        <v>0</v>
      </c>
      <c r="I39" s="186">
        <v>0</v>
      </c>
      <c r="J39" s="187">
        <v>0</v>
      </c>
      <c r="K39" s="187">
        <v>0</v>
      </c>
      <c r="L39" s="187">
        <v>3</v>
      </c>
      <c r="M39" s="188">
        <v>0</v>
      </c>
      <c r="N39" s="189">
        <v>0</v>
      </c>
      <c r="O39" s="141" t="s">
        <v>202</v>
      </c>
      <c r="P39" s="141">
        <v>3</v>
      </c>
      <c r="Q39" s="141">
        <v>3</v>
      </c>
    </row>
    <row r="40" spans="1:17" ht="15" customHeight="1" x14ac:dyDescent="0.2">
      <c r="A40" s="185"/>
      <c r="B40" s="233"/>
      <c r="C40" s="190">
        <v>0.66666666666666663</v>
      </c>
      <c r="D40" s="191">
        <v>0.33333333333333331</v>
      </c>
      <c r="E40" s="191">
        <v>0</v>
      </c>
      <c r="F40" s="191">
        <v>0</v>
      </c>
      <c r="G40" s="191"/>
      <c r="H40" s="192"/>
      <c r="I40" s="193">
        <v>0</v>
      </c>
      <c r="J40" s="194">
        <v>0</v>
      </c>
      <c r="K40" s="194">
        <v>0</v>
      </c>
      <c r="L40" s="194">
        <v>1</v>
      </c>
      <c r="M40" s="191"/>
      <c r="N40" s="192"/>
      <c r="O40" s="141"/>
    </row>
    <row r="41" spans="1:17" ht="12.75" customHeight="1" x14ac:dyDescent="0.2">
      <c r="A41" s="181" t="s">
        <v>48</v>
      </c>
      <c r="B41" s="231" t="s">
        <v>62</v>
      </c>
      <c r="C41" s="177">
        <v>1</v>
      </c>
      <c r="D41" s="178">
        <v>1</v>
      </c>
      <c r="E41" s="178">
        <v>1</v>
      </c>
      <c r="F41" s="178">
        <v>0</v>
      </c>
      <c r="G41" s="179">
        <v>0</v>
      </c>
      <c r="H41" s="180">
        <v>0</v>
      </c>
      <c r="I41" s="177">
        <v>0</v>
      </c>
      <c r="J41" s="178">
        <v>0</v>
      </c>
      <c r="K41" s="178">
        <v>0</v>
      </c>
      <c r="L41" s="178">
        <v>3</v>
      </c>
      <c r="M41" s="179">
        <v>0</v>
      </c>
      <c r="N41" s="180">
        <v>0</v>
      </c>
      <c r="O41" s="141" t="s">
        <v>203</v>
      </c>
      <c r="P41" s="141">
        <v>3</v>
      </c>
      <c r="Q41" s="141">
        <v>3</v>
      </c>
    </row>
    <row r="42" spans="1:17" x14ac:dyDescent="0.2">
      <c r="A42" s="201"/>
      <c r="B42" s="235"/>
      <c r="C42" s="202">
        <v>0.33333333333333331</v>
      </c>
      <c r="D42" s="203">
        <v>0.33333333333333331</v>
      </c>
      <c r="E42" s="203">
        <v>0.33333333333333331</v>
      </c>
      <c r="F42" s="203">
        <v>0</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2</v>
      </c>
      <c r="G48" s="210">
        <v>1</v>
      </c>
      <c r="H48" s="188">
        <v>0</v>
      </c>
      <c r="P48" s="141">
        <v>3</v>
      </c>
    </row>
    <row r="49" spans="1:16" x14ac:dyDescent="0.2">
      <c r="A49" s="92"/>
      <c r="C49" s="191">
        <v>0</v>
      </c>
      <c r="D49" s="191">
        <v>0</v>
      </c>
      <c r="E49" s="191">
        <v>0</v>
      </c>
      <c r="F49" s="191">
        <v>0.66666666666666663</v>
      </c>
      <c r="G49" s="191">
        <v>0.33333333333333331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2</v>
      </c>
      <c r="G54" s="210">
        <v>1</v>
      </c>
      <c r="H54" s="188">
        <v>0</v>
      </c>
      <c r="P54" s="141">
        <v>3</v>
      </c>
    </row>
    <row r="55" spans="1:16" x14ac:dyDescent="0.2">
      <c r="A55" s="92"/>
      <c r="C55" s="191">
        <v>0</v>
      </c>
      <c r="D55" s="191">
        <v>0</v>
      </c>
      <c r="E55" s="191">
        <v>0</v>
      </c>
      <c r="F55" s="191">
        <v>0.66666666666666663</v>
      </c>
      <c r="G55" s="191">
        <v>0.33333333333333331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3</v>
      </c>
      <c r="F60" s="210">
        <v>0</v>
      </c>
      <c r="G60" s="210"/>
      <c r="H60" s="188">
        <v>0</v>
      </c>
      <c r="P60" s="141">
        <v>3</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366</v>
      </c>
      <c r="C64" s="234"/>
      <c r="D64" s="234"/>
      <c r="E64" s="234"/>
      <c r="F64" s="234"/>
      <c r="G64" s="234"/>
      <c r="H64" s="234"/>
      <c r="I64" s="234"/>
      <c r="J64" s="234"/>
      <c r="K64" s="234"/>
      <c r="L64" s="23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9BB2B-A257-430F-85AD-ED4EE22991FC}">
  <sheetPr codeName="Sheet32"/>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177</v>
      </c>
      <c r="C3" s="144"/>
      <c r="D3" s="145"/>
      <c r="E3" s="146">
        <v>44301</v>
      </c>
      <c r="F3" s="145"/>
      <c r="G3" s="147"/>
      <c r="H3" s="147"/>
      <c r="I3" s="146" t="s">
        <v>176</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6</v>
      </c>
      <c r="D6" s="152">
        <v>0.54545454545454541</v>
      </c>
      <c r="F6" s="153" t="s">
        <v>49</v>
      </c>
      <c r="J6" s="154" t="s">
        <v>193</v>
      </c>
    </row>
    <row r="7" spans="1:15" x14ac:dyDescent="0.2">
      <c r="B7" s="155" t="s">
        <v>3</v>
      </c>
      <c r="C7" s="94">
        <v>9</v>
      </c>
      <c r="D7" s="156">
        <v>0.81818181818181823</v>
      </c>
      <c r="F7" s="157" t="s">
        <v>28</v>
      </c>
      <c r="G7" s="158"/>
      <c r="H7" s="158">
        <v>0</v>
      </c>
      <c r="I7" s="152">
        <v>0</v>
      </c>
    </row>
    <row r="8" spans="1:15" x14ac:dyDescent="0.2">
      <c r="B8" s="150" t="s">
        <v>5</v>
      </c>
      <c r="C8" s="151">
        <v>3</v>
      </c>
      <c r="D8" s="152">
        <v>0.27272727272727271</v>
      </c>
      <c r="F8" s="159" t="s">
        <v>0</v>
      </c>
      <c r="H8" s="87">
        <v>0</v>
      </c>
      <c r="I8" s="156">
        <v>0</v>
      </c>
    </row>
    <row r="9" spans="1:15" x14ac:dyDescent="0.2">
      <c r="B9" s="155" t="s">
        <v>6</v>
      </c>
      <c r="C9" s="94">
        <v>1</v>
      </c>
      <c r="D9" s="156">
        <v>9.0909090909090912E-2</v>
      </c>
      <c r="F9" s="157" t="s">
        <v>29</v>
      </c>
      <c r="G9" s="158"/>
      <c r="H9" s="158">
        <v>0</v>
      </c>
      <c r="I9" s="152">
        <v>0</v>
      </c>
    </row>
    <row r="10" spans="1:15" x14ac:dyDescent="0.2">
      <c r="B10" s="150" t="s">
        <v>4</v>
      </c>
      <c r="C10" s="151">
        <v>3</v>
      </c>
      <c r="D10" s="152">
        <v>0.27272727272727271</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9.0909090909090912E-2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0</v>
      </c>
      <c r="D24" s="178">
        <v>1</v>
      </c>
      <c r="E24" s="178">
        <v>1</v>
      </c>
      <c r="F24" s="178">
        <v>7</v>
      </c>
      <c r="G24" s="179">
        <v>2</v>
      </c>
      <c r="H24" s="180">
        <v>0</v>
      </c>
      <c r="I24" s="177">
        <v>0</v>
      </c>
      <c r="J24" s="178">
        <v>0</v>
      </c>
      <c r="K24" s="178">
        <v>0</v>
      </c>
      <c r="L24" s="178">
        <v>10</v>
      </c>
      <c r="M24" s="179">
        <v>1</v>
      </c>
      <c r="N24" s="180">
        <v>0</v>
      </c>
      <c r="O24" s="141" t="s">
        <v>195</v>
      </c>
      <c r="P24" s="141">
        <v>11</v>
      </c>
      <c r="Q24" s="141">
        <v>11</v>
      </c>
    </row>
    <row r="25" spans="1:17" ht="18.75" customHeight="1" x14ac:dyDescent="0.2">
      <c r="A25" s="181"/>
      <c r="B25" s="231"/>
      <c r="C25" s="182">
        <v>0</v>
      </c>
      <c r="D25" s="183">
        <v>0.1111111111111111</v>
      </c>
      <c r="E25" s="183">
        <v>0.1111111111111111</v>
      </c>
      <c r="F25" s="183">
        <v>0.77777777777777779</v>
      </c>
      <c r="G25" s="183"/>
      <c r="H25" s="184"/>
      <c r="I25" s="182">
        <v>0</v>
      </c>
      <c r="J25" s="183">
        <v>0</v>
      </c>
      <c r="K25" s="183">
        <v>0</v>
      </c>
      <c r="L25" s="183">
        <v>1</v>
      </c>
      <c r="M25" s="183"/>
      <c r="N25" s="184"/>
      <c r="O25" s="141"/>
    </row>
    <row r="26" spans="1:17" ht="12.75" customHeight="1" x14ac:dyDescent="0.2">
      <c r="A26" s="185" t="s">
        <v>41</v>
      </c>
      <c r="B26" s="233" t="s">
        <v>51</v>
      </c>
      <c r="C26" s="186">
        <v>2</v>
      </c>
      <c r="D26" s="187">
        <v>1</v>
      </c>
      <c r="E26" s="187">
        <v>2</v>
      </c>
      <c r="F26" s="187">
        <v>4</v>
      </c>
      <c r="G26" s="188">
        <v>2</v>
      </c>
      <c r="H26" s="189">
        <v>0</v>
      </c>
      <c r="I26" s="186">
        <v>0</v>
      </c>
      <c r="J26" s="187">
        <v>0</v>
      </c>
      <c r="K26" s="187">
        <v>1</v>
      </c>
      <c r="L26" s="187">
        <v>8</v>
      </c>
      <c r="M26" s="188">
        <v>2</v>
      </c>
      <c r="N26" s="189">
        <v>0</v>
      </c>
      <c r="O26" s="141" t="s">
        <v>196</v>
      </c>
      <c r="P26" s="141">
        <v>11</v>
      </c>
      <c r="Q26" s="141">
        <v>11</v>
      </c>
    </row>
    <row r="27" spans="1:17" ht="18" customHeight="1" x14ac:dyDescent="0.2">
      <c r="A27" s="185"/>
      <c r="B27" s="233"/>
      <c r="C27" s="190">
        <v>0.22222222222222221</v>
      </c>
      <c r="D27" s="191">
        <v>0.1111111111111111</v>
      </c>
      <c r="E27" s="191">
        <v>0.22222222222222221</v>
      </c>
      <c r="F27" s="191">
        <v>0.44444444444444442</v>
      </c>
      <c r="G27" s="191"/>
      <c r="H27" s="192"/>
      <c r="I27" s="193">
        <v>0</v>
      </c>
      <c r="J27" s="194">
        <v>0</v>
      </c>
      <c r="K27" s="194">
        <v>0.1111111111111111</v>
      </c>
      <c r="L27" s="194">
        <v>0.88888888888888884</v>
      </c>
      <c r="M27" s="191"/>
      <c r="N27" s="192"/>
      <c r="O27" s="141"/>
    </row>
    <row r="28" spans="1:17" ht="12.75" customHeight="1" x14ac:dyDescent="0.2">
      <c r="A28" s="181" t="s">
        <v>42</v>
      </c>
      <c r="B28" s="231" t="s">
        <v>58</v>
      </c>
      <c r="C28" s="177">
        <v>1</v>
      </c>
      <c r="D28" s="178">
        <v>0</v>
      </c>
      <c r="E28" s="178">
        <v>1</v>
      </c>
      <c r="F28" s="178">
        <v>8</v>
      </c>
      <c r="G28" s="179">
        <v>1</v>
      </c>
      <c r="H28" s="180">
        <v>0</v>
      </c>
      <c r="I28" s="177">
        <v>0</v>
      </c>
      <c r="J28" s="178">
        <v>0</v>
      </c>
      <c r="K28" s="178">
        <v>0</v>
      </c>
      <c r="L28" s="178">
        <v>10</v>
      </c>
      <c r="M28" s="179">
        <v>1</v>
      </c>
      <c r="N28" s="180">
        <v>0</v>
      </c>
      <c r="O28" s="141" t="s">
        <v>197</v>
      </c>
      <c r="P28" s="141">
        <v>11</v>
      </c>
      <c r="Q28" s="141">
        <v>11</v>
      </c>
    </row>
    <row r="29" spans="1:17" ht="15.75" customHeight="1" x14ac:dyDescent="0.2">
      <c r="A29" s="181"/>
      <c r="B29" s="231"/>
      <c r="C29" s="195">
        <v>0.1</v>
      </c>
      <c r="D29" s="196">
        <v>0</v>
      </c>
      <c r="E29" s="196">
        <v>0.1</v>
      </c>
      <c r="F29" s="196">
        <v>0.8</v>
      </c>
      <c r="G29" s="196"/>
      <c r="H29" s="197"/>
      <c r="I29" s="182">
        <v>0</v>
      </c>
      <c r="J29" s="183">
        <v>0</v>
      </c>
      <c r="K29" s="183">
        <v>0</v>
      </c>
      <c r="L29" s="183">
        <v>1</v>
      </c>
      <c r="M29" s="196"/>
      <c r="N29" s="197"/>
      <c r="O29" s="141"/>
    </row>
    <row r="30" spans="1:17" ht="13.5" customHeight="1" x14ac:dyDescent="0.2">
      <c r="A30" s="185" t="s">
        <v>43</v>
      </c>
      <c r="B30" s="233" t="s">
        <v>59</v>
      </c>
      <c r="C30" s="186">
        <v>0</v>
      </c>
      <c r="D30" s="187">
        <v>1</v>
      </c>
      <c r="E30" s="187">
        <v>0</v>
      </c>
      <c r="F30" s="187">
        <v>7</v>
      </c>
      <c r="G30" s="188">
        <v>3</v>
      </c>
      <c r="H30" s="189">
        <v>0</v>
      </c>
      <c r="I30" s="186">
        <v>0</v>
      </c>
      <c r="J30" s="187">
        <v>0</v>
      </c>
      <c r="K30" s="187">
        <v>0</v>
      </c>
      <c r="L30" s="187">
        <v>8</v>
      </c>
      <c r="M30" s="188">
        <v>3</v>
      </c>
      <c r="N30" s="189">
        <v>0</v>
      </c>
      <c r="O30" s="141" t="s">
        <v>198</v>
      </c>
      <c r="P30" s="141">
        <v>11</v>
      </c>
      <c r="Q30" s="141">
        <v>11</v>
      </c>
    </row>
    <row r="31" spans="1:17" ht="13.5" customHeight="1" x14ac:dyDescent="0.2">
      <c r="A31" s="185"/>
      <c r="B31" s="233"/>
      <c r="C31" s="190">
        <v>0</v>
      </c>
      <c r="D31" s="191">
        <v>0.125</v>
      </c>
      <c r="E31" s="191">
        <v>0</v>
      </c>
      <c r="F31" s="191">
        <v>0.875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1</v>
      </c>
      <c r="E33" s="178">
        <v>1</v>
      </c>
      <c r="F33" s="178">
        <v>7</v>
      </c>
      <c r="G33" s="179">
        <v>1</v>
      </c>
      <c r="H33" s="180">
        <v>0</v>
      </c>
      <c r="I33" s="177">
        <v>0</v>
      </c>
      <c r="J33" s="178">
        <v>0</v>
      </c>
      <c r="K33" s="178">
        <v>0</v>
      </c>
      <c r="L33" s="178">
        <v>10</v>
      </c>
      <c r="M33" s="179">
        <v>1</v>
      </c>
      <c r="N33" s="180">
        <v>0</v>
      </c>
      <c r="O33" s="141" t="s">
        <v>199</v>
      </c>
      <c r="P33" s="141">
        <v>11</v>
      </c>
      <c r="Q33" s="141">
        <v>11</v>
      </c>
    </row>
    <row r="34" spans="1:17" ht="14.25" customHeight="1" x14ac:dyDescent="0.2">
      <c r="A34" s="181"/>
      <c r="B34" s="231"/>
      <c r="C34" s="195">
        <v>0.1</v>
      </c>
      <c r="D34" s="196">
        <v>0.1</v>
      </c>
      <c r="E34" s="196">
        <v>0.1</v>
      </c>
      <c r="F34" s="196">
        <v>0.7</v>
      </c>
      <c r="G34" s="196"/>
      <c r="H34" s="197"/>
      <c r="I34" s="182">
        <v>0</v>
      </c>
      <c r="J34" s="183">
        <v>0</v>
      </c>
      <c r="K34" s="183">
        <v>0</v>
      </c>
      <c r="L34" s="183">
        <v>1</v>
      </c>
      <c r="M34" s="196"/>
      <c r="N34" s="197"/>
      <c r="O34" s="141"/>
    </row>
    <row r="35" spans="1:17" ht="12.75" customHeight="1" x14ac:dyDescent="0.2">
      <c r="A35" s="185" t="s">
        <v>45</v>
      </c>
      <c r="B35" s="233" t="s">
        <v>52</v>
      </c>
      <c r="C35" s="186">
        <v>0</v>
      </c>
      <c r="D35" s="187">
        <v>0</v>
      </c>
      <c r="E35" s="187">
        <v>3</v>
      </c>
      <c r="F35" s="187">
        <v>6</v>
      </c>
      <c r="G35" s="188">
        <v>2</v>
      </c>
      <c r="H35" s="189">
        <v>0</v>
      </c>
      <c r="I35" s="186">
        <v>0</v>
      </c>
      <c r="J35" s="187">
        <v>0</v>
      </c>
      <c r="K35" s="187">
        <v>0</v>
      </c>
      <c r="L35" s="187">
        <v>9</v>
      </c>
      <c r="M35" s="188">
        <v>2</v>
      </c>
      <c r="N35" s="189">
        <v>0</v>
      </c>
      <c r="O35" s="141" t="s">
        <v>200</v>
      </c>
      <c r="P35" s="141">
        <v>11</v>
      </c>
      <c r="Q35" s="141">
        <v>11</v>
      </c>
    </row>
    <row r="36" spans="1:17" ht="15.75" customHeight="1" x14ac:dyDescent="0.2">
      <c r="A36" s="185"/>
      <c r="B36" s="233"/>
      <c r="C36" s="190">
        <v>0</v>
      </c>
      <c r="D36" s="191">
        <v>0</v>
      </c>
      <c r="E36" s="191">
        <v>0.33333333333333331</v>
      </c>
      <c r="F36" s="191">
        <v>0.66666666666666663</v>
      </c>
      <c r="G36" s="191"/>
      <c r="H36" s="192"/>
      <c r="I36" s="193">
        <v>0</v>
      </c>
      <c r="J36" s="194">
        <v>0</v>
      </c>
      <c r="K36" s="194">
        <v>0</v>
      </c>
      <c r="L36" s="194">
        <v>1</v>
      </c>
      <c r="M36" s="191"/>
      <c r="N36" s="192"/>
      <c r="O36" s="141"/>
    </row>
    <row r="37" spans="1:17" ht="12.75" customHeight="1" x14ac:dyDescent="0.2">
      <c r="A37" s="181" t="s">
        <v>46</v>
      </c>
      <c r="B37" s="231" t="s">
        <v>53</v>
      </c>
      <c r="C37" s="177">
        <v>1</v>
      </c>
      <c r="D37" s="178">
        <v>0</v>
      </c>
      <c r="E37" s="178">
        <v>3</v>
      </c>
      <c r="F37" s="178">
        <v>4</v>
      </c>
      <c r="G37" s="179">
        <v>2</v>
      </c>
      <c r="H37" s="180">
        <v>1</v>
      </c>
      <c r="I37" s="177">
        <v>0</v>
      </c>
      <c r="J37" s="178">
        <v>0</v>
      </c>
      <c r="K37" s="178">
        <v>0</v>
      </c>
      <c r="L37" s="178">
        <v>10</v>
      </c>
      <c r="M37" s="179">
        <v>1</v>
      </c>
      <c r="N37" s="180">
        <v>0</v>
      </c>
      <c r="O37" s="141" t="s">
        <v>201</v>
      </c>
      <c r="P37" s="141">
        <v>11</v>
      </c>
      <c r="Q37" s="141">
        <v>11</v>
      </c>
    </row>
    <row r="38" spans="1:17" ht="14.25" customHeight="1" x14ac:dyDescent="0.2">
      <c r="A38" s="181"/>
      <c r="B38" s="231"/>
      <c r="C38" s="195">
        <v>0.125</v>
      </c>
      <c r="D38" s="196">
        <v>0</v>
      </c>
      <c r="E38" s="196">
        <v>0.375</v>
      </c>
      <c r="F38" s="196">
        <v>0.5</v>
      </c>
      <c r="G38" s="196"/>
      <c r="H38" s="197"/>
      <c r="I38" s="182">
        <v>0</v>
      </c>
      <c r="J38" s="183">
        <v>0</v>
      </c>
      <c r="K38" s="183">
        <v>0</v>
      </c>
      <c r="L38" s="183">
        <v>1</v>
      </c>
      <c r="M38" s="196"/>
      <c r="N38" s="197"/>
      <c r="O38" s="141"/>
    </row>
    <row r="39" spans="1:17" ht="12.75" customHeight="1" x14ac:dyDescent="0.2">
      <c r="A39" s="185" t="s">
        <v>47</v>
      </c>
      <c r="B39" s="233" t="s">
        <v>61</v>
      </c>
      <c r="C39" s="186">
        <v>0</v>
      </c>
      <c r="D39" s="187">
        <v>2</v>
      </c>
      <c r="E39" s="187">
        <v>4</v>
      </c>
      <c r="F39" s="187">
        <v>3</v>
      </c>
      <c r="G39" s="188">
        <v>2</v>
      </c>
      <c r="H39" s="189">
        <v>0</v>
      </c>
      <c r="I39" s="186">
        <v>0</v>
      </c>
      <c r="J39" s="187">
        <v>0</v>
      </c>
      <c r="K39" s="187">
        <v>1</v>
      </c>
      <c r="L39" s="187">
        <v>9</v>
      </c>
      <c r="M39" s="188">
        <v>1</v>
      </c>
      <c r="N39" s="189">
        <v>0</v>
      </c>
      <c r="O39" s="141" t="s">
        <v>202</v>
      </c>
      <c r="P39" s="141">
        <v>11</v>
      </c>
      <c r="Q39" s="141">
        <v>11</v>
      </c>
    </row>
    <row r="40" spans="1:17" ht="15" customHeight="1" x14ac:dyDescent="0.2">
      <c r="A40" s="185"/>
      <c r="B40" s="233"/>
      <c r="C40" s="190">
        <v>0</v>
      </c>
      <c r="D40" s="191">
        <v>0.22222222222222221</v>
      </c>
      <c r="E40" s="191">
        <v>0.44444444444444442</v>
      </c>
      <c r="F40" s="191">
        <v>0.33333333333333331</v>
      </c>
      <c r="G40" s="191"/>
      <c r="H40" s="192"/>
      <c r="I40" s="193">
        <v>0</v>
      </c>
      <c r="J40" s="194">
        <v>0</v>
      </c>
      <c r="K40" s="194">
        <v>0.1</v>
      </c>
      <c r="L40" s="194">
        <v>0.9</v>
      </c>
      <c r="M40" s="191"/>
      <c r="N40" s="192"/>
      <c r="O40" s="141"/>
    </row>
    <row r="41" spans="1:17" ht="12.75" customHeight="1" x14ac:dyDescent="0.2">
      <c r="A41" s="181" t="s">
        <v>48</v>
      </c>
      <c r="B41" s="231" t="s">
        <v>62</v>
      </c>
      <c r="C41" s="177">
        <v>0</v>
      </c>
      <c r="D41" s="178">
        <v>3</v>
      </c>
      <c r="E41" s="178">
        <v>2</v>
      </c>
      <c r="F41" s="178">
        <v>5</v>
      </c>
      <c r="G41" s="179">
        <v>1</v>
      </c>
      <c r="H41" s="180">
        <v>0</v>
      </c>
      <c r="I41" s="177">
        <v>0</v>
      </c>
      <c r="J41" s="178">
        <v>0</v>
      </c>
      <c r="K41" s="178">
        <v>0</v>
      </c>
      <c r="L41" s="178">
        <v>11</v>
      </c>
      <c r="M41" s="179">
        <v>0</v>
      </c>
      <c r="N41" s="180">
        <v>0</v>
      </c>
      <c r="O41" s="141" t="s">
        <v>203</v>
      </c>
      <c r="P41" s="141">
        <v>11</v>
      </c>
      <c r="Q41" s="141">
        <v>11</v>
      </c>
    </row>
    <row r="42" spans="1:17" x14ac:dyDescent="0.2">
      <c r="A42" s="201"/>
      <c r="B42" s="235"/>
      <c r="C42" s="202">
        <v>0</v>
      </c>
      <c r="D42" s="203">
        <v>0.3</v>
      </c>
      <c r="E42" s="203">
        <v>0.2</v>
      </c>
      <c r="F42" s="203">
        <v>0.5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3</v>
      </c>
      <c r="G48" s="210">
        <v>8</v>
      </c>
      <c r="H48" s="188">
        <v>0</v>
      </c>
      <c r="P48" s="141">
        <v>11</v>
      </c>
    </row>
    <row r="49" spans="1:16" x14ac:dyDescent="0.2">
      <c r="A49" s="92"/>
      <c r="C49" s="191">
        <v>0</v>
      </c>
      <c r="D49" s="191">
        <v>0</v>
      </c>
      <c r="E49" s="191">
        <v>0</v>
      </c>
      <c r="F49" s="191">
        <v>0.27272727272727271</v>
      </c>
      <c r="G49" s="191">
        <v>0.72727272727272729</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4</v>
      </c>
      <c r="F54" s="210">
        <v>1</v>
      </c>
      <c r="G54" s="210">
        <v>5</v>
      </c>
      <c r="H54" s="188">
        <v>0</v>
      </c>
      <c r="P54" s="141">
        <v>11</v>
      </c>
    </row>
    <row r="55" spans="1:16" x14ac:dyDescent="0.2">
      <c r="A55" s="92"/>
      <c r="C55" s="191">
        <v>0</v>
      </c>
      <c r="D55" s="191">
        <v>9.0909090909090912E-2</v>
      </c>
      <c r="E55" s="191">
        <v>0.36363636363636365</v>
      </c>
      <c r="F55" s="191">
        <v>9.0909090909090912E-2</v>
      </c>
      <c r="G55" s="191">
        <v>0.45454545454545453</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11</v>
      </c>
      <c r="F60" s="210">
        <v>0</v>
      </c>
      <c r="G60" s="210"/>
      <c r="H60" s="188">
        <v>0</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48.95"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C572D-74F2-48B0-982C-C1A01E2C23AB}">
  <sheetPr codeName="Sheet6"/>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181</v>
      </c>
      <c r="C3" s="144"/>
      <c r="D3" s="145"/>
      <c r="E3" s="146">
        <v>44202</v>
      </c>
      <c r="F3" s="145"/>
      <c r="G3" s="147"/>
      <c r="H3" s="147"/>
      <c r="I3" s="146" t="s">
        <v>90</v>
      </c>
      <c r="J3" s="147"/>
      <c r="K3" s="147"/>
      <c r="L3" s="147"/>
      <c r="M3" s="148">
        <v>4</v>
      </c>
      <c r="N3" s="149"/>
      <c r="O3" s="141"/>
    </row>
    <row r="4" spans="1:15" ht="9.75" customHeight="1" x14ac:dyDescent="0.2"/>
    <row r="5" spans="1:15" ht="17.25" customHeight="1" x14ac:dyDescent="0.2">
      <c r="A5" s="92" t="s">
        <v>13</v>
      </c>
      <c r="B5" s="93" t="s">
        <v>12</v>
      </c>
    </row>
    <row r="6" spans="1:15" x14ac:dyDescent="0.2">
      <c r="B6" s="150" t="s">
        <v>2</v>
      </c>
      <c r="C6" s="151">
        <v>4</v>
      </c>
      <c r="D6" s="152">
        <v>1</v>
      </c>
      <c r="F6" s="153" t="s">
        <v>49</v>
      </c>
      <c r="J6" s="154" t="s">
        <v>193</v>
      </c>
    </row>
    <row r="7" spans="1:15" x14ac:dyDescent="0.2">
      <c r="B7" s="155" t="s">
        <v>3</v>
      </c>
      <c r="C7" s="94">
        <v>1</v>
      </c>
      <c r="D7" s="156">
        <v>0.25</v>
      </c>
      <c r="F7" s="157" t="s">
        <v>28</v>
      </c>
      <c r="G7" s="158"/>
      <c r="H7" s="158">
        <v>0</v>
      </c>
      <c r="I7" s="152">
        <v>0</v>
      </c>
    </row>
    <row r="8" spans="1:15" x14ac:dyDescent="0.2">
      <c r="B8" s="150" t="s">
        <v>5</v>
      </c>
      <c r="C8" s="151">
        <v>0</v>
      </c>
      <c r="D8" s="152">
        <v>0</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0</v>
      </c>
      <c r="D10" s="152">
        <v>0</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0</v>
      </c>
      <c r="D12" s="152">
        <v>0</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0</v>
      </c>
      <c r="D17" s="160">
        <v>0</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4</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3</v>
      </c>
      <c r="D24" s="178">
        <v>0</v>
      </c>
      <c r="E24" s="178">
        <v>0</v>
      </c>
      <c r="F24" s="178">
        <v>1</v>
      </c>
      <c r="G24" s="179">
        <v>0</v>
      </c>
      <c r="H24" s="180">
        <v>0</v>
      </c>
      <c r="I24" s="177">
        <v>0</v>
      </c>
      <c r="J24" s="178">
        <v>0</v>
      </c>
      <c r="K24" s="178">
        <v>0</v>
      </c>
      <c r="L24" s="178">
        <v>3</v>
      </c>
      <c r="M24" s="179">
        <v>1</v>
      </c>
      <c r="N24" s="180">
        <v>0</v>
      </c>
      <c r="O24" s="141" t="s">
        <v>195</v>
      </c>
      <c r="P24" s="141">
        <v>4</v>
      </c>
      <c r="Q24" s="141">
        <v>4</v>
      </c>
    </row>
    <row r="25" spans="1:17" ht="18.75" customHeight="1" x14ac:dyDescent="0.2">
      <c r="A25" s="181"/>
      <c r="B25" s="231"/>
      <c r="C25" s="182">
        <v>0.75</v>
      </c>
      <c r="D25" s="183">
        <v>0</v>
      </c>
      <c r="E25" s="183">
        <v>0</v>
      </c>
      <c r="F25" s="183">
        <v>0.25</v>
      </c>
      <c r="G25" s="183"/>
      <c r="H25" s="184"/>
      <c r="I25" s="182">
        <v>0</v>
      </c>
      <c r="J25" s="183">
        <v>0</v>
      </c>
      <c r="K25" s="183">
        <v>0</v>
      </c>
      <c r="L25" s="183">
        <v>1</v>
      </c>
      <c r="M25" s="183"/>
      <c r="N25" s="184"/>
      <c r="O25" s="141"/>
    </row>
    <row r="26" spans="1:17" ht="12.75" customHeight="1" x14ac:dyDescent="0.2">
      <c r="A26" s="185" t="s">
        <v>41</v>
      </c>
      <c r="B26" s="233" t="s">
        <v>51</v>
      </c>
      <c r="C26" s="186">
        <v>3</v>
      </c>
      <c r="D26" s="187">
        <v>0</v>
      </c>
      <c r="E26" s="187">
        <v>0</v>
      </c>
      <c r="F26" s="187">
        <v>1</v>
      </c>
      <c r="G26" s="188">
        <v>0</v>
      </c>
      <c r="H26" s="189">
        <v>0</v>
      </c>
      <c r="I26" s="186">
        <v>0</v>
      </c>
      <c r="J26" s="187">
        <v>0</v>
      </c>
      <c r="K26" s="187">
        <v>0</v>
      </c>
      <c r="L26" s="187">
        <v>4</v>
      </c>
      <c r="M26" s="188">
        <v>0</v>
      </c>
      <c r="N26" s="189">
        <v>0</v>
      </c>
      <c r="O26" s="141" t="s">
        <v>196</v>
      </c>
      <c r="P26" s="141">
        <v>4</v>
      </c>
      <c r="Q26" s="141">
        <v>4</v>
      </c>
    </row>
    <row r="27" spans="1:17" ht="18" customHeight="1" x14ac:dyDescent="0.2">
      <c r="A27" s="185"/>
      <c r="B27" s="233"/>
      <c r="C27" s="190">
        <v>0.75</v>
      </c>
      <c r="D27" s="191">
        <v>0</v>
      </c>
      <c r="E27" s="191">
        <v>0</v>
      </c>
      <c r="F27" s="191">
        <v>0.25</v>
      </c>
      <c r="G27" s="191"/>
      <c r="H27" s="192"/>
      <c r="I27" s="193">
        <v>0</v>
      </c>
      <c r="J27" s="194">
        <v>0</v>
      </c>
      <c r="K27" s="194">
        <v>0</v>
      </c>
      <c r="L27" s="194">
        <v>1</v>
      </c>
      <c r="M27" s="191"/>
      <c r="N27" s="192"/>
      <c r="O27" s="141"/>
    </row>
    <row r="28" spans="1:17" ht="12.75" customHeight="1" x14ac:dyDescent="0.2">
      <c r="A28" s="181" t="s">
        <v>42</v>
      </c>
      <c r="B28" s="231" t="s">
        <v>58</v>
      </c>
      <c r="C28" s="177">
        <v>2</v>
      </c>
      <c r="D28" s="178">
        <v>1</v>
      </c>
      <c r="E28" s="178">
        <v>0</v>
      </c>
      <c r="F28" s="178">
        <v>1</v>
      </c>
      <c r="G28" s="179">
        <v>0</v>
      </c>
      <c r="H28" s="180">
        <v>0</v>
      </c>
      <c r="I28" s="177">
        <v>0</v>
      </c>
      <c r="J28" s="178">
        <v>0</v>
      </c>
      <c r="K28" s="178">
        <v>0</v>
      </c>
      <c r="L28" s="178">
        <v>4</v>
      </c>
      <c r="M28" s="179">
        <v>0</v>
      </c>
      <c r="N28" s="180">
        <v>0</v>
      </c>
      <c r="O28" s="141" t="s">
        <v>197</v>
      </c>
      <c r="P28" s="141">
        <v>4</v>
      </c>
      <c r="Q28" s="141">
        <v>4</v>
      </c>
    </row>
    <row r="29" spans="1:17" ht="15.75" customHeight="1" x14ac:dyDescent="0.2">
      <c r="A29" s="181"/>
      <c r="B29" s="231"/>
      <c r="C29" s="195">
        <v>0.5</v>
      </c>
      <c r="D29" s="196">
        <v>0.25</v>
      </c>
      <c r="E29" s="196">
        <v>0</v>
      </c>
      <c r="F29" s="196">
        <v>0.25</v>
      </c>
      <c r="G29" s="196"/>
      <c r="H29" s="197"/>
      <c r="I29" s="182">
        <v>0</v>
      </c>
      <c r="J29" s="183">
        <v>0</v>
      </c>
      <c r="K29" s="183">
        <v>0</v>
      </c>
      <c r="L29" s="183">
        <v>1</v>
      </c>
      <c r="M29" s="196"/>
      <c r="N29" s="197"/>
      <c r="O29" s="141"/>
    </row>
    <row r="30" spans="1:17" ht="13.5" customHeight="1" x14ac:dyDescent="0.2">
      <c r="A30" s="185" t="s">
        <v>43</v>
      </c>
      <c r="B30" s="233" t="s">
        <v>59</v>
      </c>
      <c r="C30" s="186">
        <v>2</v>
      </c>
      <c r="D30" s="187">
        <v>0</v>
      </c>
      <c r="E30" s="187">
        <v>1</v>
      </c>
      <c r="F30" s="187">
        <v>1</v>
      </c>
      <c r="G30" s="188">
        <v>0</v>
      </c>
      <c r="H30" s="189">
        <v>0</v>
      </c>
      <c r="I30" s="186">
        <v>0</v>
      </c>
      <c r="J30" s="187">
        <v>0</v>
      </c>
      <c r="K30" s="187">
        <v>0</v>
      </c>
      <c r="L30" s="187">
        <v>4</v>
      </c>
      <c r="M30" s="188">
        <v>0</v>
      </c>
      <c r="N30" s="189">
        <v>0</v>
      </c>
      <c r="O30" s="141" t="s">
        <v>198</v>
      </c>
      <c r="P30" s="141">
        <v>4</v>
      </c>
      <c r="Q30" s="141">
        <v>4</v>
      </c>
    </row>
    <row r="31" spans="1:17" ht="13.5" customHeight="1" x14ac:dyDescent="0.2">
      <c r="A31" s="185"/>
      <c r="B31" s="233"/>
      <c r="C31" s="190">
        <v>0.5</v>
      </c>
      <c r="D31" s="191">
        <v>0</v>
      </c>
      <c r="E31" s="191">
        <v>0.25</v>
      </c>
      <c r="F31" s="191">
        <v>0.25</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2</v>
      </c>
      <c r="D33" s="178">
        <v>1</v>
      </c>
      <c r="E33" s="178">
        <v>0</v>
      </c>
      <c r="F33" s="178">
        <v>1</v>
      </c>
      <c r="G33" s="179">
        <v>0</v>
      </c>
      <c r="H33" s="180">
        <v>0</v>
      </c>
      <c r="I33" s="177">
        <v>0</v>
      </c>
      <c r="J33" s="178">
        <v>0</v>
      </c>
      <c r="K33" s="178">
        <v>0</v>
      </c>
      <c r="L33" s="178">
        <v>4</v>
      </c>
      <c r="M33" s="179">
        <v>0</v>
      </c>
      <c r="N33" s="180">
        <v>0</v>
      </c>
      <c r="O33" s="141" t="s">
        <v>199</v>
      </c>
      <c r="P33" s="141">
        <v>4</v>
      </c>
      <c r="Q33" s="141">
        <v>4</v>
      </c>
    </row>
    <row r="34" spans="1:17" ht="14.25" customHeight="1" x14ac:dyDescent="0.2">
      <c r="A34" s="181"/>
      <c r="B34" s="231"/>
      <c r="C34" s="195">
        <v>0.5</v>
      </c>
      <c r="D34" s="196">
        <v>0.25</v>
      </c>
      <c r="E34" s="196">
        <v>0</v>
      </c>
      <c r="F34" s="196">
        <v>0.25</v>
      </c>
      <c r="G34" s="196"/>
      <c r="H34" s="197"/>
      <c r="I34" s="182">
        <v>0</v>
      </c>
      <c r="J34" s="183">
        <v>0</v>
      </c>
      <c r="K34" s="183">
        <v>0</v>
      </c>
      <c r="L34" s="183">
        <v>1</v>
      </c>
      <c r="M34" s="196"/>
      <c r="N34" s="197"/>
      <c r="O34" s="141"/>
    </row>
    <row r="35" spans="1:17" ht="12.75" customHeight="1" x14ac:dyDescent="0.2">
      <c r="A35" s="185" t="s">
        <v>45</v>
      </c>
      <c r="B35" s="233" t="s">
        <v>52</v>
      </c>
      <c r="C35" s="186">
        <v>1</v>
      </c>
      <c r="D35" s="187">
        <v>0</v>
      </c>
      <c r="E35" s="187">
        <v>0</v>
      </c>
      <c r="F35" s="187">
        <v>1</v>
      </c>
      <c r="G35" s="188">
        <v>1</v>
      </c>
      <c r="H35" s="189">
        <v>1</v>
      </c>
      <c r="I35" s="186">
        <v>0</v>
      </c>
      <c r="J35" s="187">
        <v>0</v>
      </c>
      <c r="K35" s="187">
        <v>0</v>
      </c>
      <c r="L35" s="187">
        <v>2</v>
      </c>
      <c r="M35" s="188">
        <v>2</v>
      </c>
      <c r="N35" s="189">
        <v>0</v>
      </c>
      <c r="O35" s="141" t="s">
        <v>200</v>
      </c>
      <c r="P35" s="141">
        <v>4</v>
      </c>
      <c r="Q35" s="141">
        <v>4</v>
      </c>
    </row>
    <row r="36" spans="1:17" ht="15.75" customHeight="1" x14ac:dyDescent="0.2">
      <c r="A36" s="185"/>
      <c r="B36" s="233"/>
      <c r="C36" s="190">
        <v>0.5</v>
      </c>
      <c r="D36" s="191">
        <v>0</v>
      </c>
      <c r="E36" s="191">
        <v>0</v>
      </c>
      <c r="F36" s="191">
        <v>0.5</v>
      </c>
      <c r="G36" s="191"/>
      <c r="H36" s="192"/>
      <c r="I36" s="193">
        <v>0</v>
      </c>
      <c r="J36" s="194">
        <v>0</v>
      </c>
      <c r="K36" s="194">
        <v>0</v>
      </c>
      <c r="L36" s="194">
        <v>1</v>
      </c>
      <c r="M36" s="191"/>
      <c r="N36" s="192"/>
      <c r="O36" s="141"/>
    </row>
    <row r="37" spans="1:17" ht="12.75" customHeight="1" x14ac:dyDescent="0.2">
      <c r="A37" s="181" t="s">
        <v>46</v>
      </c>
      <c r="B37" s="231" t="s">
        <v>53</v>
      </c>
      <c r="C37" s="177">
        <v>2</v>
      </c>
      <c r="D37" s="178">
        <v>0</v>
      </c>
      <c r="E37" s="178">
        <v>1</v>
      </c>
      <c r="F37" s="178">
        <v>1</v>
      </c>
      <c r="G37" s="179">
        <v>0</v>
      </c>
      <c r="H37" s="180">
        <v>0</v>
      </c>
      <c r="I37" s="177">
        <v>0</v>
      </c>
      <c r="J37" s="178">
        <v>0</v>
      </c>
      <c r="K37" s="178">
        <v>0</v>
      </c>
      <c r="L37" s="178">
        <v>4</v>
      </c>
      <c r="M37" s="179">
        <v>0</v>
      </c>
      <c r="N37" s="180">
        <v>0</v>
      </c>
      <c r="O37" s="141" t="s">
        <v>201</v>
      </c>
      <c r="P37" s="141">
        <v>4</v>
      </c>
      <c r="Q37" s="141">
        <v>4</v>
      </c>
    </row>
    <row r="38" spans="1:17" ht="14.25" customHeight="1" x14ac:dyDescent="0.2">
      <c r="A38" s="181"/>
      <c r="B38" s="231"/>
      <c r="C38" s="195">
        <v>0.5</v>
      </c>
      <c r="D38" s="196">
        <v>0</v>
      </c>
      <c r="E38" s="196">
        <v>0.25</v>
      </c>
      <c r="F38" s="196">
        <v>0.25</v>
      </c>
      <c r="G38" s="196"/>
      <c r="H38" s="197"/>
      <c r="I38" s="182">
        <v>0</v>
      </c>
      <c r="J38" s="183">
        <v>0</v>
      </c>
      <c r="K38" s="183">
        <v>0</v>
      </c>
      <c r="L38" s="183">
        <v>1</v>
      </c>
      <c r="M38" s="196"/>
      <c r="N38" s="197"/>
      <c r="O38" s="141"/>
    </row>
    <row r="39" spans="1:17" ht="12.75" customHeight="1" x14ac:dyDescent="0.2">
      <c r="A39" s="185" t="s">
        <v>47</v>
      </c>
      <c r="B39" s="233" t="s">
        <v>61</v>
      </c>
      <c r="C39" s="186">
        <v>1</v>
      </c>
      <c r="D39" s="187">
        <v>1</v>
      </c>
      <c r="E39" s="187">
        <v>0</v>
      </c>
      <c r="F39" s="187">
        <v>1</v>
      </c>
      <c r="G39" s="188">
        <v>1</v>
      </c>
      <c r="H39" s="189">
        <v>0</v>
      </c>
      <c r="I39" s="186">
        <v>0</v>
      </c>
      <c r="J39" s="187">
        <v>0</v>
      </c>
      <c r="K39" s="187">
        <v>0</v>
      </c>
      <c r="L39" s="187">
        <v>2</v>
      </c>
      <c r="M39" s="188">
        <v>2</v>
      </c>
      <c r="N39" s="189">
        <v>0</v>
      </c>
      <c r="O39" s="141" t="s">
        <v>202</v>
      </c>
      <c r="P39" s="141">
        <v>4</v>
      </c>
      <c r="Q39" s="141">
        <v>4</v>
      </c>
    </row>
    <row r="40" spans="1:17" ht="15" customHeight="1" x14ac:dyDescent="0.2">
      <c r="A40" s="185"/>
      <c r="B40" s="233"/>
      <c r="C40" s="190">
        <v>0.33333333333333331</v>
      </c>
      <c r="D40" s="191">
        <v>0.33333333333333331</v>
      </c>
      <c r="E40" s="191">
        <v>0</v>
      </c>
      <c r="F40" s="191">
        <v>0.33333333333333331</v>
      </c>
      <c r="G40" s="191"/>
      <c r="H40" s="192"/>
      <c r="I40" s="193">
        <v>0</v>
      </c>
      <c r="J40" s="194">
        <v>0</v>
      </c>
      <c r="K40" s="194">
        <v>0</v>
      </c>
      <c r="L40" s="194">
        <v>1</v>
      </c>
      <c r="M40" s="191"/>
      <c r="N40" s="192"/>
      <c r="O40" s="141"/>
    </row>
    <row r="41" spans="1:17" ht="12.75" customHeight="1" x14ac:dyDescent="0.2">
      <c r="A41" s="181" t="s">
        <v>48</v>
      </c>
      <c r="B41" s="231" t="s">
        <v>62</v>
      </c>
      <c r="C41" s="177">
        <v>2</v>
      </c>
      <c r="D41" s="178">
        <v>0</v>
      </c>
      <c r="E41" s="178">
        <v>1</v>
      </c>
      <c r="F41" s="178">
        <v>1</v>
      </c>
      <c r="G41" s="179">
        <v>0</v>
      </c>
      <c r="H41" s="180">
        <v>0</v>
      </c>
      <c r="I41" s="177">
        <v>0</v>
      </c>
      <c r="J41" s="178">
        <v>0</v>
      </c>
      <c r="K41" s="178">
        <v>0</v>
      </c>
      <c r="L41" s="178">
        <v>4</v>
      </c>
      <c r="M41" s="179">
        <v>0</v>
      </c>
      <c r="N41" s="180">
        <v>0</v>
      </c>
      <c r="O41" s="141" t="s">
        <v>203</v>
      </c>
      <c r="P41" s="141">
        <v>4</v>
      </c>
      <c r="Q41" s="141">
        <v>4</v>
      </c>
    </row>
    <row r="42" spans="1:17" x14ac:dyDescent="0.2">
      <c r="A42" s="201"/>
      <c r="B42" s="235"/>
      <c r="C42" s="202">
        <v>0.5</v>
      </c>
      <c r="D42" s="203">
        <v>0</v>
      </c>
      <c r="E42" s="203">
        <v>0.25</v>
      </c>
      <c r="F42" s="203">
        <v>0.25</v>
      </c>
      <c r="G42" s="203"/>
      <c r="H42" s="204"/>
      <c r="I42" s="205">
        <v>0</v>
      </c>
      <c r="J42" s="206">
        <v>0</v>
      </c>
      <c r="K42" s="206">
        <v>0</v>
      </c>
      <c r="L42" s="206">
        <v>1</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1</v>
      </c>
      <c r="G48" s="210">
        <v>3</v>
      </c>
      <c r="H48" s="188">
        <v>0</v>
      </c>
      <c r="P48" s="141">
        <v>4</v>
      </c>
    </row>
    <row r="49" spans="1:16" x14ac:dyDescent="0.2">
      <c r="A49" s="92"/>
      <c r="C49" s="191">
        <v>0</v>
      </c>
      <c r="D49" s="191">
        <v>0</v>
      </c>
      <c r="E49" s="191">
        <v>0</v>
      </c>
      <c r="F49" s="191">
        <v>0.25</v>
      </c>
      <c r="G49" s="191">
        <v>0.75</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0</v>
      </c>
      <c r="F54" s="210">
        <v>0</v>
      </c>
      <c r="G54" s="210">
        <v>4</v>
      </c>
      <c r="H54" s="188">
        <v>0</v>
      </c>
      <c r="P54" s="141">
        <v>4</v>
      </c>
    </row>
    <row r="55" spans="1:16" x14ac:dyDescent="0.2">
      <c r="A55" s="92"/>
      <c r="C55" s="191">
        <v>0</v>
      </c>
      <c r="D55" s="191">
        <v>0</v>
      </c>
      <c r="E55" s="191">
        <v>0</v>
      </c>
      <c r="F55" s="191">
        <v>0</v>
      </c>
      <c r="G55" s="191">
        <v>1</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4</v>
      </c>
      <c r="F60" s="210">
        <v>0</v>
      </c>
      <c r="G60" s="210"/>
      <c r="H60" s="188">
        <v>0</v>
      </c>
      <c r="P60" s="141">
        <v>4</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C0657-3AF8-4A55-B36C-8CDC0468F48B}">
  <sheetPr codeName="Sheet11"/>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187</v>
      </c>
      <c r="C3" s="144"/>
      <c r="D3" s="145"/>
      <c r="E3" s="146">
        <v>44224</v>
      </c>
      <c r="F3" s="145"/>
      <c r="G3" s="147"/>
      <c r="H3" s="147"/>
      <c r="I3" s="146" t="s">
        <v>176</v>
      </c>
      <c r="J3" s="147"/>
      <c r="K3" s="147"/>
      <c r="L3" s="147"/>
      <c r="M3" s="148">
        <v>20</v>
      </c>
      <c r="N3" s="149"/>
      <c r="O3" s="141"/>
    </row>
    <row r="4" spans="1:15" ht="9.75" customHeight="1" x14ac:dyDescent="0.2"/>
    <row r="5" spans="1:15" ht="17.25" customHeight="1" x14ac:dyDescent="0.2">
      <c r="A5" s="92" t="s">
        <v>13</v>
      </c>
      <c r="B5" s="93" t="s">
        <v>12</v>
      </c>
    </row>
    <row r="6" spans="1:15" x14ac:dyDescent="0.2">
      <c r="B6" s="150" t="s">
        <v>2</v>
      </c>
      <c r="C6" s="151">
        <v>10</v>
      </c>
      <c r="D6" s="152">
        <v>0.5</v>
      </c>
      <c r="F6" s="153" t="s">
        <v>49</v>
      </c>
      <c r="J6" s="154" t="s">
        <v>193</v>
      </c>
    </row>
    <row r="7" spans="1:15" x14ac:dyDescent="0.2">
      <c r="B7" s="155" t="s">
        <v>3</v>
      </c>
      <c r="C7" s="94">
        <v>11</v>
      </c>
      <c r="D7" s="156">
        <v>0.55000000000000004</v>
      </c>
      <c r="F7" s="157" t="s">
        <v>28</v>
      </c>
      <c r="G7" s="158"/>
      <c r="H7" s="158">
        <v>0</v>
      </c>
      <c r="I7" s="152">
        <v>0</v>
      </c>
      <c r="K7" s="87" t="s">
        <v>384</v>
      </c>
    </row>
    <row r="8" spans="1:15" x14ac:dyDescent="0.2">
      <c r="B8" s="150" t="s">
        <v>5</v>
      </c>
      <c r="C8" s="151">
        <v>3</v>
      </c>
      <c r="D8" s="152">
        <v>0.15</v>
      </c>
      <c r="F8" s="159" t="s">
        <v>0</v>
      </c>
      <c r="H8" s="87">
        <v>0</v>
      </c>
      <c r="I8" s="156">
        <v>0</v>
      </c>
    </row>
    <row r="9" spans="1:15" x14ac:dyDescent="0.2">
      <c r="B9" s="155" t="s">
        <v>6</v>
      </c>
      <c r="C9" s="94">
        <v>0</v>
      </c>
      <c r="D9" s="156">
        <v>0</v>
      </c>
      <c r="F9" s="157" t="s">
        <v>29</v>
      </c>
      <c r="G9" s="158"/>
      <c r="H9" s="158">
        <v>0</v>
      </c>
      <c r="I9" s="152">
        <v>0</v>
      </c>
    </row>
    <row r="10" spans="1:15" x14ac:dyDescent="0.2">
      <c r="B10" s="150" t="s">
        <v>4</v>
      </c>
      <c r="C10" s="151">
        <v>3</v>
      </c>
      <c r="D10" s="152">
        <v>0.15</v>
      </c>
      <c r="F10" s="159" t="s">
        <v>30</v>
      </c>
      <c r="H10" s="87">
        <v>0</v>
      </c>
      <c r="I10" s="156">
        <v>0</v>
      </c>
    </row>
    <row r="11" spans="1:15" x14ac:dyDescent="0.2">
      <c r="B11" s="155" t="s">
        <v>23</v>
      </c>
      <c r="C11" s="94">
        <v>0</v>
      </c>
      <c r="D11" s="156">
        <v>0</v>
      </c>
      <c r="F11" s="157" t="s">
        <v>31</v>
      </c>
      <c r="G11" s="158"/>
      <c r="H11" s="158">
        <v>0</v>
      </c>
      <c r="I11" s="152">
        <v>0</v>
      </c>
    </row>
    <row r="12" spans="1:15" x14ac:dyDescent="0.2">
      <c r="B12" s="150" t="s">
        <v>26</v>
      </c>
      <c r="C12" s="151">
        <v>1</v>
      </c>
      <c r="D12" s="152">
        <v>0.05</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0.05</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20</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4</v>
      </c>
      <c r="D24" s="178">
        <v>6</v>
      </c>
      <c r="E24" s="178">
        <v>5</v>
      </c>
      <c r="F24" s="178">
        <v>3</v>
      </c>
      <c r="G24" s="179">
        <v>1</v>
      </c>
      <c r="H24" s="180">
        <v>1</v>
      </c>
      <c r="I24" s="177">
        <v>1</v>
      </c>
      <c r="J24" s="178">
        <v>2</v>
      </c>
      <c r="K24" s="178">
        <v>4</v>
      </c>
      <c r="L24" s="178">
        <v>13</v>
      </c>
      <c r="M24" s="179">
        <v>0</v>
      </c>
      <c r="N24" s="180">
        <v>0</v>
      </c>
      <c r="O24" s="141" t="s">
        <v>195</v>
      </c>
      <c r="P24" s="141">
        <v>20</v>
      </c>
      <c r="Q24" s="141">
        <v>20</v>
      </c>
    </row>
    <row r="25" spans="1:17" ht="18.75" customHeight="1" x14ac:dyDescent="0.2">
      <c r="A25" s="181"/>
      <c r="B25" s="231"/>
      <c r="C25" s="182">
        <v>0.22222222222222221</v>
      </c>
      <c r="D25" s="183">
        <v>0.33333333333333331</v>
      </c>
      <c r="E25" s="183">
        <v>0.27777777777777779</v>
      </c>
      <c r="F25" s="183">
        <v>0.16666666666666666</v>
      </c>
      <c r="G25" s="183"/>
      <c r="H25" s="184"/>
      <c r="I25" s="182">
        <v>0.05</v>
      </c>
      <c r="J25" s="183">
        <v>0.1</v>
      </c>
      <c r="K25" s="183">
        <v>0.2</v>
      </c>
      <c r="L25" s="183">
        <v>0.65</v>
      </c>
      <c r="M25" s="183"/>
      <c r="N25" s="184"/>
      <c r="O25" s="141"/>
    </row>
    <row r="26" spans="1:17" ht="12.75" customHeight="1" x14ac:dyDescent="0.2">
      <c r="A26" s="185" t="s">
        <v>41</v>
      </c>
      <c r="B26" s="233" t="s">
        <v>51</v>
      </c>
      <c r="C26" s="186">
        <v>3</v>
      </c>
      <c r="D26" s="187">
        <v>7</v>
      </c>
      <c r="E26" s="187">
        <v>4</v>
      </c>
      <c r="F26" s="187">
        <v>5</v>
      </c>
      <c r="G26" s="188">
        <v>1</v>
      </c>
      <c r="H26" s="189">
        <v>0</v>
      </c>
      <c r="I26" s="186">
        <v>0</v>
      </c>
      <c r="J26" s="187">
        <v>1</v>
      </c>
      <c r="K26" s="187">
        <v>5</v>
      </c>
      <c r="L26" s="187">
        <v>14</v>
      </c>
      <c r="M26" s="188">
        <v>0</v>
      </c>
      <c r="N26" s="189">
        <v>0</v>
      </c>
      <c r="O26" s="141" t="s">
        <v>196</v>
      </c>
      <c r="P26" s="141">
        <v>20</v>
      </c>
      <c r="Q26" s="141">
        <v>20</v>
      </c>
    </row>
    <row r="27" spans="1:17" ht="18" customHeight="1" x14ac:dyDescent="0.2">
      <c r="A27" s="185"/>
      <c r="B27" s="233"/>
      <c r="C27" s="190">
        <v>0.15789473684210525</v>
      </c>
      <c r="D27" s="191">
        <v>0.36842105263157893</v>
      </c>
      <c r="E27" s="191">
        <v>0.21052631578947367</v>
      </c>
      <c r="F27" s="191">
        <v>0.26315789473684209</v>
      </c>
      <c r="G27" s="191"/>
      <c r="H27" s="192"/>
      <c r="I27" s="193">
        <v>0</v>
      </c>
      <c r="J27" s="194">
        <v>0.05</v>
      </c>
      <c r="K27" s="194">
        <v>0.25</v>
      </c>
      <c r="L27" s="194">
        <v>0.7</v>
      </c>
      <c r="M27" s="191"/>
      <c r="N27" s="192"/>
      <c r="O27" s="141"/>
    </row>
    <row r="28" spans="1:17" ht="12.75" customHeight="1" x14ac:dyDescent="0.2">
      <c r="A28" s="181" t="s">
        <v>42</v>
      </c>
      <c r="B28" s="231" t="s">
        <v>58</v>
      </c>
      <c r="C28" s="177">
        <v>3</v>
      </c>
      <c r="D28" s="178">
        <v>4</v>
      </c>
      <c r="E28" s="178">
        <v>2</v>
      </c>
      <c r="F28" s="178">
        <v>9</v>
      </c>
      <c r="G28" s="179">
        <v>2</v>
      </c>
      <c r="H28" s="180">
        <v>0</v>
      </c>
      <c r="I28" s="177">
        <v>0</v>
      </c>
      <c r="J28" s="178">
        <v>0</v>
      </c>
      <c r="K28" s="178">
        <v>1</v>
      </c>
      <c r="L28" s="178">
        <v>18</v>
      </c>
      <c r="M28" s="179">
        <v>1</v>
      </c>
      <c r="N28" s="180">
        <v>0</v>
      </c>
      <c r="O28" s="141" t="s">
        <v>197</v>
      </c>
      <c r="P28" s="141">
        <v>20</v>
      </c>
      <c r="Q28" s="141">
        <v>20</v>
      </c>
    </row>
    <row r="29" spans="1:17" ht="15.75" customHeight="1" x14ac:dyDescent="0.2">
      <c r="A29" s="181"/>
      <c r="B29" s="231"/>
      <c r="C29" s="195">
        <v>0.16666666666666666</v>
      </c>
      <c r="D29" s="196">
        <v>0.22222222222222221</v>
      </c>
      <c r="E29" s="196">
        <v>0.1111111111111111</v>
      </c>
      <c r="F29" s="196">
        <v>0.5</v>
      </c>
      <c r="G29" s="196"/>
      <c r="H29" s="197"/>
      <c r="I29" s="182">
        <v>0</v>
      </c>
      <c r="J29" s="183">
        <v>0</v>
      </c>
      <c r="K29" s="183">
        <v>5.2631578947368418E-2</v>
      </c>
      <c r="L29" s="183">
        <v>0.94736842105263153</v>
      </c>
      <c r="M29" s="196"/>
      <c r="N29" s="197"/>
      <c r="O29" s="141"/>
    </row>
    <row r="30" spans="1:17" ht="13.5" customHeight="1" x14ac:dyDescent="0.2">
      <c r="A30" s="185" t="s">
        <v>43</v>
      </c>
      <c r="B30" s="233" t="s">
        <v>59</v>
      </c>
      <c r="C30" s="186">
        <v>2</v>
      </c>
      <c r="D30" s="187">
        <v>6</v>
      </c>
      <c r="E30" s="187">
        <v>4</v>
      </c>
      <c r="F30" s="187">
        <v>8</v>
      </c>
      <c r="G30" s="188">
        <v>0</v>
      </c>
      <c r="H30" s="189">
        <v>0</v>
      </c>
      <c r="I30" s="186">
        <v>0</v>
      </c>
      <c r="J30" s="187">
        <v>1</v>
      </c>
      <c r="K30" s="187">
        <v>2</v>
      </c>
      <c r="L30" s="187">
        <v>17</v>
      </c>
      <c r="M30" s="188">
        <v>0</v>
      </c>
      <c r="N30" s="189">
        <v>0</v>
      </c>
      <c r="O30" s="141" t="s">
        <v>198</v>
      </c>
      <c r="P30" s="141">
        <v>20</v>
      </c>
      <c r="Q30" s="141">
        <v>20</v>
      </c>
    </row>
    <row r="31" spans="1:17" ht="13.5" customHeight="1" x14ac:dyDescent="0.2">
      <c r="A31" s="185"/>
      <c r="B31" s="233"/>
      <c r="C31" s="190">
        <v>0.1</v>
      </c>
      <c r="D31" s="191">
        <v>0.3</v>
      </c>
      <c r="E31" s="191">
        <v>0.2</v>
      </c>
      <c r="F31" s="191">
        <v>0.4</v>
      </c>
      <c r="G31" s="191"/>
      <c r="H31" s="192"/>
      <c r="I31" s="193">
        <v>0</v>
      </c>
      <c r="J31" s="194">
        <v>0.05</v>
      </c>
      <c r="K31" s="194">
        <v>0.1</v>
      </c>
      <c r="L31" s="194">
        <v>0.85</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1</v>
      </c>
      <c r="D33" s="178">
        <v>8</v>
      </c>
      <c r="E33" s="178">
        <v>2</v>
      </c>
      <c r="F33" s="178">
        <v>8</v>
      </c>
      <c r="G33" s="179">
        <v>1</v>
      </c>
      <c r="H33" s="180">
        <v>0</v>
      </c>
      <c r="I33" s="177">
        <v>0</v>
      </c>
      <c r="J33" s="178">
        <v>2</v>
      </c>
      <c r="K33" s="178">
        <v>0</v>
      </c>
      <c r="L33" s="178">
        <v>18</v>
      </c>
      <c r="M33" s="179">
        <v>0</v>
      </c>
      <c r="N33" s="180">
        <v>0</v>
      </c>
      <c r="O33" s="141" t="s">
        <v>199</v>
      </c>
      <c r="P33" s="141">
        <v>20</v>
      </c>
      <c r="Q33" s="141">
        <v>20</v>
      </c>
    </row>
    <row r="34" spans="1:17" ht="14.25" customHeight="1" x14ac:dyDescent="0.2">
      <c r="A34" s="181"/>
      <c r="B34" s="231"/>
      <c r="C34" s="195">
        <v>5.2631578947368418E-2</v>
      </c>
      <c r="D34" s="196">
        <v>0.42105263157894735</v>
      </c>
      <c r="E34" s="196">
        <v>0.10526315789473684</v>
      </c>
      <c r="F34" s="196">
        <v>0.42105263157894735</v>
      </c>
      <c r="G34" s="196"/>
      <c r="H34" s="197"/>
      <c r="I34" s="182">
        <v>0</v>
      </c>
      <c r="J34" s="183">
        <v>0.1</v>
      </c>
      <c r="K34" s="183">
        <v>0</v>
      </c>
      <c r="L34" s="183">
        <v>0.9</v>
      </c>
      <c r="M34" s="196"/>
      <c r="N34" s="197"/>
      <c r="O34" s="141"/>
    </row>
    <row r="35" spans="1:17" ht="12.75" customHeight="1" x14ac:dyDescent="0.2">
      <c r="A35" s="185" t="s">
        <v>45</v>
      </c>
      <c r="B35" s="233" t="s">
        <v>52</v>
      </c>
      <c r="C35" s="186">
        <v>2</v>
      </c>
      <c r="D35" s="187">
        <v>4</v>
      </c>
      <c r="E35" s="187">
        <v>5</v>
      </c>
      <c r="F35" s="187">
        <v>9</v>
      </c>
      <c r="G35" s="188">
        <v>0</v>
      </c>
      <c r="H35" s="189">
        <v>0</v>
      </c>
      <c r="I35" s="186">
        <v>0</v>
      </c>
      <c r="J35" s="187">
        <v>0</v>
      </c>
      <c r="K35" s="187">
        <v>1</v>
      </c>
      <c r="L35" s="187">
        <v>18</v>
      </c>
      <c r="M35" s="188">
        <v>0</v>
      </c>
      <c r="N35" s="189">
        <v>1</v>
      </c>
      <c r="O35" s="141" t="s">
        <v>200</v>
      </c>
      <c r="P35" s="141">
        <v>20</v>
      </c>
      <c r="Q35" s="141">
        <v>20</v>
      </c>
    </row>
    <row r="36" spans="1:17" ht="15.75" customHeight="1" x14ac:dyDescent="0.2">
      <c r="A36" s="185"/>
      <c r="B36" s="233"/>
      <c r="C36" s="190">
        <v>0.1</v>
      </c>
      <c r="D36" s="191">
        <v>0.2</v>
      </c>
      <c r="E36" s="191">
        <v>0.25</v>
      </c>
      <c r="F36" s="191">
        <v>0.45</v>
      </c>
      <c r="G36" s="191"/>
      <c r="H36" s="192"/>
      <c r="I36" s="193">
        <v>0</v>
      </c>
      <c r="J36" s="194">
        <v>0</v>
      </c>
      <c r="K36" s="194">
        <v>5.2631578947368418E-2</v>
      </c>
      <c r="L36" s="194">
        <v>0.94736842105263153</v>
      </c>
      <c r="M36" s="191"/>
      <c r="N36" s="192"/>
      <c r="O36" s="141"/>
    </row>
    <row r="37" spans="1:17" ht="12.75" customHeight="1" x14ac:dyDescent="0.2">
      <c r="A37" s="181" t="s">
        <v>46</v>
      </c>
      <c r="B37" s="231" t="s">
        <v>53</v>
      </c>
      <c r="C37" s="177">
        <v>2</v>
      </c>
      <c r="D37" s="178">
        <v>7</v>
      </c>
      <c r="E37" s="178">
        <v>6</v>
      </c>
      <c r="F37" s="178">
        <v>4</v>
      </c>
      <c r="G37" s="179">
        <v>1</v>
      </c>
      <c r="H37" s="180">
        <v>0</v>
      </c>
      <c r="I37" s="177">
        <v>0</v>
      </c>
      <c r="J37" s="178">
        <v>1</v>
      </c>
      <c r="K37" s="178">
        <v>3</v>
      </c>
      <c r="L37" s="178">
        <v>15</v>
      </c>
      <c r="M37" s="179">
        <v>0</v>
      </c>
      <c r="N37" s="180">
        <v>1</v>
      </c>
      <c r="O37" s="141" t="s">
        <v>201</v>
      </c>
      <c r="P37" s="141">
        <v>20</v>
      </c>
      <c r="Q37" s="141">
        <v>20</v>
      </c>
    </row>
    <row r="38" spans="1:17" ht="14.25" customHeight="1" x14ac:dyDescent="0.2">
      <c r="A38" s="181"/>
      <c r="B38" s="231"/>
      <c r="C38" s="195">
        <v>0.10526315789473684</v>
      </c>
      <c r="D38" s="196">
        <v>0.36842105263157893</v>
      </c>
      <c r="E38" s="196">
        <v>0.31578947368421051</v>
      </c>
      <c r="F38" s="196">
        <v>0.21052631578947367</v>
      </c>
      <c r="G38" s="196"/>
      <c r="H38" s="197"/>
      <c r="I38" s="182">
        <v>0</v>
      </c>
      <c r="J38" s="183">
        <v>5.2631578947368418E-2</v>
      </c>
      <c r="K38" s="183">
        <v>0.15789473684210525</v>
      </c>
      <c r="L38" s="183">
        <v>0.78947368421052633</v>
      </c>
      <c r="M38" s="196"/>
      <c r="N38" s="197"/>
      <c r="O38" s="141"/>
    </row>
    <row r="39" spans="1:17" ht="12.75" customHeight="1" x14ac:dyDescent="0.2">
      <c r="A39" s="185" t="s">
        <v>47</v>
      </c>
      <c r="B39" s="233" t="s">
        <v>61</v>
      </c>
      <c r="C39" s="186">
        <v>8</v>
      </c>
      <c r="D39" s="187">
        <v>6</v>
      </c>
      <c r="E39" s="187">
        <v>3</v>
      </c>
      <c r="F39" s="187">
        <v>3</v>
      </c>
      <c r="G39" s="188">
        <v>0</v>
      </c>
      <c r="H39" s="189">
        <v>0</v>
      </c>
      <c r="I39" s="186">
        <v>3</v>
      </c>
      <c r="J39" s="187">
        <v>0</v>
      </c>
      <c r="K39" s="187">
        <v>6</v>
      </c>
      <c r="L39" s="187">
        <v>11</v>
      </c>
      <c r="M39" s="188">
        <v>0</v>
      </c>
      <c r="N39" s="189">
        <v>0</v>
      </c>
      <c r="O39" s="141" t="s">
        <v>202</v>
      </c>
      <c r="P39" s="141">
        <v>20</v>
      </c>
      <c r="Q39" s="141">
        <v>20</v>
      </c>
    </row>
    <row r="40" spans="1:17" ht="15" customHeight="1" x14ac:dyDescent="0.2">
      <c r="A40" s="185"/>
      <c r="B40" s="233"/>
      <c r="C40" s="190">
        <v>0.4</v>
      </c>
      <c r="D40" s="191">
        <v>0.3</v>
      </c>
      <c r="E40" s="191">
        <v>0.15</v>
      </c>
      <c r="F40" s="191">
        <v>0.15</v>
      </c>
      <c r="G40" s="191"/>
      <c r="H40" s="192"/>
      <c r="I40" s="193">
        <v>0.15</v>
      </c>
      <c r="J40" s="194">
        <v>0</v>
      </c>
      <c r="K40" s="194">
        <v>0.3</v>
      </c>
      <c r="L40" s="194">
        <v>0.55000000000000004</v>
      </c>
      <c r="M40" s="191"/>
      <c r="N40" s="192"/>
      <c r="O40" s="141"/>
    </row>
    <row r="41" spans="1:17" ht="12.75" customHeight="1" x14ac:dyDescent="0.2">
      <c r="A41" s="181" t="s">
        <v>48</v>
      </c>
      <c r="B41" s="231" t="s">
        <v>62</v>
      </c>
      <c r="C41" s="177">
        <v>4</v>
      </c>
      <c r="D41" s="178">
        <v>6</v>
      </c>
      <c r="E41" s="178">
        <v>3</v>
      </c>
      <c r="F41" s="178">
        <v>6</v>
      </c>
      <c r="G41" s="179">
        <v>1</v>
      </c>
      <c r="H41" s="180">
        <v>0</v>
      </c>
      <c r="I41" s="177">
        <v>0</v>
      </c>
      <c r="J41" s="178">
        <v>0</v>
      </c>
      <c r="K41" s="178">
        <v>2</v>
      </c>
      <c r="L41" s="178">
        <v>18</v>
      </c>
      <c r="M41" s="179">
        <v>0</v>
      </c>
      <c r="N41" s="180">
        <v>0</v>
      </c>
      <c r="O41" s="141" t="s">
        <v>203</v>
      </c>
      <c r="P41" s="141">
        <v>20</v>
      </c>
      <c r="Q41" s="141">
        <v>20</v>
      </c>
    </row>
    <row r="42" spans="1:17" x14ac:dyDescent="0.2">
      <c r="A42" s="201"/>
      <c r="B42" s="235"/>
      <c r="C42" s="202">
        <v>0.21052631578947367</v>
      </c>
      <c r="D42" s="203">
        <v>0.31578947368421051</v>
      </c>
      <c r="E42" s="203">
        <v>0.15789473684210525</v>
      </c>
      <c r="F42" s="203">
        <v>0.31578947368421051</v>
      </c>
      <c r="G42" s="203"/>
      <c r="H42" s="204"/>
      <c r="I42" s="205">
        <v>0</v>
      </c>
      <c r="J42" s="206">
        <v>0</v>
      </c>
      <c r="K42" s="206">
        <v>0.1</v>
      </c>
      <c r="L42" s="206">
        <v>0.9</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3</v>
      </c>
      <c r="D48" s="210">
        <v>0</v>
      </c>
      <c r="E48" s="210">
        <v>0</v>
      </c>
      <c r="F48" s="210">
        <v>9</v>
      </c>
      <c r="G48" s="210">
        <v>8</v>
      </c>
      <c r="H48" s="188">
        <v>0</v>
      </c>
      <c r="P48" s="141">
        <v>20</v>
      </c>
    </row>
    <row r="49" spans="1:16" x14ac:dyDescent="0.2">
      <c r="A49" s="92"/>
      <c r="C49" s="191">
        <v>0.15</v>
      </c>
      <c r="D49" s="191">
        <v>0</v>
      </c>
      <c r="E49" s="191">
        <v>0</v>
      </c>
      <c r="F49" s="191">
        <v>0.45</v>
      </c>
      <c r="G49" s="191">
        <v>0.4</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1</v>
      </c>
      <c r="E54" s="210">
        <v>5</v>
      </c>
      <c r="F54" s="210">
        <v>7</v>
      </c>
      <c r="G54" s="210">
        <v>7</v>
      </c>
      <c r="H54" s="188">
        <v>0</v>
      </c>
      <c r="P54" s="141">
        <v>20</v>
      </c>
    </row>
    <row r="55" spans="1:16" x14ac:dyDescent="0.2">
      <c r="A55" s="92"/>
      <c r="C55" s="191">
        <v>0</v>
      </c>
      <c r="D55" s="191">
        <v>0.05</v>
      </c>
      <c r="E55" s="191">
        <v>0.25</v>
      </c>
      <c r="F55" s="191">
        <v>0.35</v>
      </c>
      <c r="G55" s="191">
        <v>0.35</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20</v>
      </c>
      <c r="F60" s="210">
        <v>0</v>
      </c>
      <c r="G60" s="210"/>
      <c r="H60" s="188">
        <v>0</v>
      </c>
      <c r="P60" s="141">
        <v>20</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691"/>
  <dimension ref="A1:A56"/>
  <sheetViews>
    <sheetView workbookViewId="0"/>
  </sheetViews>
  <sheetFormatPr defaultColWidth="9.140625" defaultRowHeight="12.75" x14ac:dyDescent="0.2"/>
  <cols>
    <col min="1" max="16384" width="9.140625" style="87"/>
  </cols>
  <sheetData>
    <row r="1" spans="1:1" ht="24.75" customHeight="1" x14ac:dyDescent="0.2">
      <c r="A1" s="85" t="s">
        <v>95</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8971-7C7F-4A55-9135-B664DD5E5212}">
  <sheetPr codeName="Sheet35"/>
  <dimension ref="A1:Q137"/>
  <sheetViews>
    <sheetView showGridLines="0" showZeros="0" workbookViewId="0"/>
  </sheetViews>
  <sheetFormatPr defaultRowHeight="12.75" x14ac:dyDescent="0.2"/>
  <cols>
    <col min="1" max="1" width="3.5703125" style="134" customWidth="1"/>
    <col min="2" max="2" width="28.7109375" style="134" customWidth="1"/>
    <col min="3" max="4" width="8.85546875" style="134" customWidth="1"/>
    <col min="5" max="5" width="10" style="134" customWidth="1"/>
    <col min="6" max="6" width="8.85546875" style="134"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188</v>
      </c>
    </row>
    <row r="2" spans="1:15" ht="16.5" customHeight="1" x14ac:dyDescent="0.2">
      <c r="A2" s="135"/>
      <c r="B2" s="136" t="s">
        <v>189</v>
      </c>
      <c r="C2" s="136"/>
      <c r="D2" s="137"/>
      <c r="E2" s="138" t="s">
        <v>190</v>
      </c>
      <c r="F2" s="137"/>
      <c r="G2" s="139"/>
      <c r="H2" s="139"/>
      <c r="I2" s="138" t="s">
        <v>191</v>
      </c>
      <c r="J2" s="139"/>
      <c r="K2" s="139"/>
      <c r="L2" s="139"/>
      <c r="M2" s="138" t="s">
        <v>1</v>
      </c>
      <c r="N2" s="140"/>
      <c r="O2" s="141"/>
    </row>
    <row r="3" spans="1:15" ht="16.5" customHeight="1" x14ac:dyDescent="0.2">
      <c r="A3" s="142"/>
      <c r="B3" s="143" t="s">
        <v>192</v>
      </c>
      <c r="C3" s="144"/>
      <c r="D3" s="145"/>
      <c r="E3" s="146">
        <v>44309</v>
      </c>
      <c r="F3" s="145"/>
      <c r="G3" s="147"/>
      <c r="H3" s="147"/>
      <c r="I3" s="146" t="s">
        <v>248</v>
      </c>
      <c r="J3" s="147"/>
      <c r="K3" s="147"/>
      <c r="L3" s="147"/>
      <c r="M3" s="148">
        <v>11</v>
      </c>
      <c r="N3" s="149"/>
      <c r="O3" s="141"/>
    </row>
    <row r="4" spans="1:15" ht="9.75" customHeight="1" x14ac:dyDescent="0.2"/>
    <row r="5" spans="1:15" ht="17.25" customHeight="1" x14ac:dyDescent="0.2">
      <c r="A5" s="92" t="s">
        <v>13</v>
      </c>
      <c r="B5" s="93" t="s">
        <v>12</v>
      </c>
    </row>
    <row r="6" spans="1:15" x14ac:dyDescent="0.2">
      <c r="B6" s="150" t="s">
        <v>2</v>
      </c>
      <c r="C6" s="151">
        <v>4</v>
      </c>
      <c r="D6" s="152">
        <v>0.36363636363636365</v>
      </c>
      <c r="F6" s="153" t="s">
        <v>49</v>
      </c>
      <c r="J6" s="154" t="s">
        <v>193</v>
      </c>
    </row>
    <row r="7" spans="1:15" x14ac:dyDescent="0.2">
      <c r="B7" s="155" t="s">
        <v>3</v>
      </c>
      <c r="C7" s="94">
        <v>7</v>
      </c>
      <c r="D7" s="156">
        <v>0.63636363636363635</v>
      </c>
      <c r="F7" s="157" t="s">
        <v>28</v>
      </c>
      <c r="G7" s="158"/>
      <c r="H7" s="158">
        <v>1</v>
      </c>
      <c r="I7" s="152">
        <v>9.0909090909090912E-2</v>
      </c>
      <c r="K7" s="87" t="s">
        <v>331</v>
      </c>
    </row>
    <row r="8" spans="1:15" x14ac:dyDescent="0.2">
      <c r="B8" s="150" t="s">
        <v>5</v>
      </c>
      <c r="C8" s="151">
        <v>5</v>
      </c>
      <c r="D8" s="152">
        <v>0.45454545454545453</v>
      </c>
      <c r="F8" s="159" t="s">
        <v>0</v>
      </c>
      <c r="H8" s="87">
        <v>0</v>
      </c>
      <c r="I8" s="156">
        <v>0</v>
      </c>
    </row>
    <row r="9" spans="1:15" x14ac:dyDescent="0.2">
      <c r="B9" s="155" t="s">
        <v>6</v>
      </c>
      <c r="C9" s="94">
        <v>2</v>
      </c>
      <c r="D9" s="156">
        <v>0.18181818181818182</v>
      </c>
      <c r="F9" s="157" t="s">
        <v>29</v>
      </c>
      <c r="G9" s="158"/>
      <c r="H9" s="158">
        <v>0</v>
      </c>
      <c r="I9" s="152">
        <v>0</v>
      </c>
    </row>
    <row r="10" spans="1:15" x14ac:dyDescent="0.2">
      <c r="B10" s="150" t="s">
        <v>4</v>
      </c>
      <c r="C10" s="151">
        <v>4</v>
      </c>
      <c r="D10" s="152">
        <v>0.36363636363636365</v>
      </c>
      <c r="F10" s="159" t="s">
        <v>30</v>
      </c>
      <c r="H10" s="87">
        <v>0</v>
      </c>
      <c r="I10" s="156">
        <v>0</v>
      </c>
    </row>
    <row r="11" spans="1:15" x14ac:dyDescent="0.2">
      <c r="B11" s="155" t="s">
        <v>23</v>
      </c>
      <c r="C11" s="94">
        <v>1</v>
      </c>
      <c r="D11" s="156">
        <v>9.0909090909090912E-2</v>
      </c>
      <c r="F11" s="157" t="s">
        <v>31</v>
      </c>
      <c r="G11" s="158"/>
      <c r="H11" s="158">
        <v>0</v>
      </c>
      <c r="I11" s="152">
        <v>0</v>
      </c>
    </row>
    <row r="12" spans="1:15" x14ac:dyDescent="0.2">
      <c r="B12" s="150" t="s">
        <v>26</v>
      </c>
      <c r="C12" s="151">
        <v>2</v>
      </c>
      <c r="D12" s="152">
        <v>0.18181818181818182</v>
      </c>
      <c r="F12" s="159" t="s">
        <v>32</v>
      </c>
      <c r="H12" s="87">
        <v>0</v>
      </c>
      <c r="I12" s="156">
        <v>0</v>
      </c>
    </row>
    <row r="13" spans="1:15" x14ac:dyDescent="0.2">
      <c r="B13" s="155" t="s">
        <v>24</v>
      </c>
      <c r="C13" s="94">
        <v>0</v>
      </c>
      <c r="D13" s="156">
        <v>0</v>
      </c>
      <c r="F13" s="157" t="s">
        <v>33</v>
      </c>
      <c r="G13" s="158"/>
      <c r="H13" s="158">
        <v>0</v>
      </c>
      <c r="I13" s="152">
        <v>0</v>
      </c>
    </row>
    <row r="14" spans="1:15" x14ac:dyDescent="0.2">
      <c r="B14" s="150" t="s">
        <v>27</v>
      </c>
      <c r="C14" s="151">
        <v>0</v>
      </c>
      <c r="D14" s="152">
        <v>0</v>
      </c>
      <c r="F14" s="155"/>
    </row>
    <row r="15" spans="1:15" x14ac:dyDescent="0.2">
      <c r="B15" s="155" t="s">
        <v>22</v>
      </c>
      <c r="C15" s="94">
        <v>0</v>
      </c>
      <c r="D15" s="156">
        <v>0</v>
      </c>
    </row>
    <row r="16" spans="1:15" x14ac:dyDescent="0.2">
      <c r="B16" s="150" t="s">
        <v>25</v>
      </c>
      <c r="C16" s="151">
        <v>0</v>
      </c>
      <c r="D16" s="152">
        <v>0</v>
      </c>
      <c r="F16" s="155"/>
    </row>
    <row r="17" spans="1:17" x14ac:dyDescent="0.2">
      <c r="B17" s="155" t="s">
        <v>7</v>
      </c>
      <c r="C17" s="94">
        <v>1</v>
      </c>
      <c r="D17" s="160">
        <v>9.0909090909090912E-2</v>
      </c>
    </row>
    <row r="18" spans="1:17" ht="10.5" customHeight="1" x14ac:dyDescent="0.2">
      <c r="C18" s="94"/>
    </row>
    <row r="19" spans="1:17" ht="17.25" customHeight="1" x14ac:dyDescent="0.2">
      <c r="A19" s="92" t="s">
        <v>39</v>
      </c>
      <c r="B19" s="229" t="s">
        <v>34</v>
      </c>
      <c r="C19" s="229"/>
      <c r="D19" s="229"/>
      <c r="E19" s="229"/>
      <c r="F19" s="229"/>
      <c r="G19" s="229"/>
      <c r="H19" s="229"/>
    </row>
    <row r="20" spans="1:17" ht="15" customHeight="1" x14ac:dyDescent="0.2">
      <c r="A20" s="92"/>
      <c r="B20" s="133"/>
      <c r="C20" s="161" t="s">
        <v>63</v>
      </c>
      <c r="D20" s="162"/>
      <c r="E20" s="162"/>
      <c r="F20" s="162"/>
      <c r="G20" s="163"/>
      <c r="H20" s="164"/>
      <c r="I20" s="161" t="s">
        <v>64</v>
      </c>
      <c r="J20" s="162"/>
      <c r="K20" s="162"/>
      <c r="L20" s="162"/>
      <c r="M20" s="163"/>
      <c r="N20" s="164"/>
      <c r="P20" s="87">
        <v>11</v>
      </c>
    </row>
    <row r="21" spans="1:17" ht="15" hidden="1" customHeight="1" x14ac:dyDescent="0.2">
      <c r="A21" s="92"/>
      <c r="B21" s="133"/>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7" x14ac:dyDescent="0.2">
      <c r="A22" s="92"/>
      <c r="B22" s="133"/>
      <c r="C22" s="166" t="s">
        <v>79</v>
      </c>
      <c r="D22" s="167" t="s">
        <v>80</v>
      </c>
      <c r="E22" s="167" t="s">
        <v>17</v>
      </c>
      <c r="F22" s="168" t="s">
        <v>18</v>
      </c>
      <c r="G22" s="169" t="s">
        <v>78</v>
      </c>
      <c r="H22" s="170"/>
      <c r="I22" s="166" t="s">
        <v>79</v>
      </c>
      <c r="J22" s="167" t="s">
        <v>80</v>
      </c>
      <c r="K22" s="167" t="s">
        <v>17</v>
      </c>
      <c r="L22" s="168" t="s">
        <v>18</v>
      </c>
      <c r="M22" s="171" t="s">
        <v>78</v>
      </c>
      <c r="N22" s="170"/>
    </row>
    <row r="23" spans="1:17"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7" ht="18.75" customHeight="1" x14ac:dyDescent="0.2">
      <c r="A24" s="176" t="s">
        <v>40</v>
      </c>
      <c r="B24" s="232" t="s">
        <v>50</v>
      </c>
      <c r="C24" s="177">
        <v>1</v>
      </c>
      <c r="D24" s="178">
        <v>1</v>
      </c>
      <c r="E24" s="178">
        <v>3</v>
      </c>
      <c r="F24" s="178">
        <v>5</v>
      </c>
      <c r="G24" s="179">
        <v>0</v>
      </c>
      <c r="H24" s="180">
        <v>1</v>
      </c>
      <c r="I24" s="177">
        <v>0</v>
      </c>
      <c r="J24" s="178">
        <v>0</v>
      </c>
      <c r="K24" s="178">
        <v>0</v>
      </c>
      <c r="L24" s="178">
        <v>9</v>
      </c>
      <c r="M24" s="179">
        <v>1</v>
      </c>
      <c r="N24" s="180">
        <v>1</v>
      </c>
      <c r="O24" s="141" t="s">
        <v>195</v>
      </c>
      <c r="P24" s="141">
        <v>11</v>
      </c>
      <c r="Q24" s="141">
        <v>11</v>
      </c>
    </row>
    <row r="25" spans="1:17" ht="18.75" customHeight="1" x14ac:dyDescent="0.2">
      <c r="A25" s="181"/>
      <c r="B25" s="231"/>
      <c r="C25" s="182">
        <v>0.1</v>
      </c>
      <c r="D25" s="183">
        <v>0.1</v>
      </c>
      <c r="E25" s="183">
        <v>0.3</v>
      </c>
      <c r="F25" s="183">
        <v>0.5</v>
      </c>
      <c r="G25" s="183"/>
      <c r="H25" s="184"/>
      <c r="I25" s="182">
        <v>0</v>
      </c>
      <c r="J25" s="183">
        <v>0</v>
      </c>
      <c r="K25" s="183">
        <v>0</v>
      </c>
      <c r="L25" s="183">
        <v>1</v>
      </c>
      <c r="M25" s="183"/>
      <c r="N25" s="184"/>
      <c r="O25" s="141"/>
    </row>
    <row r="26" spans="1:17" ht="12.75" customHeight="1" x14ac:dyDescent="0.2">
      <c r="A26" s="185" t="s">
        <v>41</v>
      </c>
      <c r="B26" s="233" t="s">
        <v>51</v>
      </c>
      <c r="C26" s="186">
        <v>1</v>
      </c>
      <c r="D26" s="187">
        <v>0</v>
      </c>
      <c r="E26" s="187">
        <v>1</v>
      </c>
      <c r="F26" s="187">
        <v>8</v>
      </c>
      <c r="G26" s="188">
        <v>0</v>
      </c>
      <c r="H26" s="189">
        <v>1</v>
      </c>
      <c r="I26" s="186">
        <v>0</v>
      </c>
      <c r="J26" s="187">
        <v>0</v>
      </c>
      <c r="K26" s="187">
        <v>0</v>
      </c>
      <c r="L26" s="187">
        <v>9</v>
      </c>
      <c r="M26" s="188">
        <v>1</v>
      </c>
      <c r="N26" s="189">
        <v>1</v>
      </c>
      <c r="O26" s="141" t="s">
        <v>196</v>
      </c>
      <c r="P26" s="141">
        <v>11</v>
      </c>
      <c r="Q26" s="141">
        <v>11</v>
      </c>
    </row>
    <row r="27" spans="1:17" ht="18" customHeight="1" x14ac:dyDescent="0.2">
      <c r="A27" s="185"/>
      <c r="B27" s="233"/>
      <c r="C27" s="190">
        <v>0.1</v>
      </c>
      <c r="D27" s="191">
        <v>0</v>
      </c>
      <c r="E27" s="191">
        <v>0.1</v>
      </c>
      <c r="F27" s="191">
        <v>0.8</v>
      </c>
      <c r="G27" s="191"/>
      <c r="H27" s="192"/>
      <c r="I27" s="193">
        <v>0</v>
      </c>
      <c r="J27" s="194">
        <v>0</v>
      </c>
      <c r="K27" s="194">
        <v>0</v>
      </c>
      <c r="L27" s="194">
        <v>1</v>
      </c>
      <c r="M27" s="191"/>
      <c r="N27" s="192"/>
      <c r="O27" s="141"/>
    </row>
    <row r="28" spans="1:17" ht="12.75" customHeight="1" x14ac:dyDescent="0.2">
      <c r="A28" s="181" t="s">
        <v>42</v>
      </c>
      <c r="B28" s="231" t="s">
        <v>58</v>
      </c>
      <c r="C28" s="177">
        <v>0</v>
      </c>
      <c r="D28" s="178">
        <v>1</v>
      </c>
      <c r="E28" s="178">
        <v>1</v>
      </c>
      <c r="F28" s="178">
        <v>8</v>
      </c>
      <c r="G28" s="179">
        <v>0</v>
      </c>
      <c r="H28" s="180">
        <v>1</v>
      </c>
      <c r="I28" s="177">
        <v>0</v>
      </c>
      <c r="J28" s="178">
        <v>0</v>
      </c>
      <c r="K28" s="178">
        <v>0</v>
      </c>
      <c r="L28" s="178">
        <v>9</v>
      </c>
      <c r="M28" s="179">
        <v>1</v>
      </c>
      <c r="N28" s="180">
        <v>1</v>
      </c>
      <c r="O28" s="141" t="s">
        <v>197</v>
      </c>
      <c r="P28" s="141">
        <v>11</v>
      </c>
      <c r="Q28" s="141">
        <v>11</v>
      </c>
    </row>
    <row r="29" spans="1:17" ht="15.75" customHeight="1" x14ac:dyDescent="0.2">
      <c r="A29" s="181"/>
      <c r="B29" s="231"/>
      <c r="C29" s="195">
        <v>0</v>
      </c>
      <c r="D29" s="196">
        <v>0.1</v>
      </c>
      <c r="E29" s="196">
        <v>0.1</v>
      </c>
      <c r="F29" s="196">
        <v>0.8</v>
      </c>
      <c r="G29" s="196"/>
      <c r="H29" s="197"/>
      <c r="I29" s="182">
        <v>0</v>
      </c>
      <c r="J29" s="183">
        <v>0</v>
      </c>
      <c r="K29" s="183">
        <v>0</v>
      </c>
      <c r="L29" s="183">
        <v>1</v>
      </c>
      <c r="M29" s="196"/>
      <c r="N29" s="197"/>
      <c r="O29" s="141"/>
    </row>
    <row r="30" spans="1:17" ht="13.5" customHeight="1" x14ac:dyDescent="0.2">
      <c r="A30" s="185" t="s">
        <v>43</v>
      </c>
      <c r="B30" s="233" t="s">
        <v>59</v>
      </c>
      <c r="C30" s="186">
        <v>0</v>
      </c>
      <c r="D30" s="187">
        <v>0</v>
      </c>
      <c r="E30" s="187">
        <v>2</v>
      </c>
      <c r="F30" s="187">
        <v>8</v>
      </c>
      <c r="G30" s="188">
        <v>0</v>
      </c>
      <c r="H30" s="189">
        <v>1</v>
      </c>
      <c r="I30" s="186">
        <v>0</v>
      </c>
      <c r="J30" s="187">
        <v>0</v>
      </c>
      <c r="K30" s="187">
        <v>0</v>
      </c>
      <c r="L30" s="187">
        <v>9</v>
      </c>
      <c r="M30" s="188">
        <v>1</v>
      </c>
      <c r="N30" s="189">
        <v>1</v>
      </c>
      <c r="O30" s="141" t="s">
        <v>198</v>
      </c>
      <c r="P30" s="141">
        <v>11</v>
      </c>
      <c r="Q30" s="141">
        <v>11</v>
      </c>
    </row>
    <row r="31" spans="1:17" ht="13.5" customHeight="1" x14ac:dyDescent="0.2">
      <c r="A31" s="185"/>
      <c r="B31" s="233"/>
      <c r="C31" s="190">
        <v>0</v>
      </c>
      <c r="D31" s="191">
        <v>0</v>
      </c>
      <c r="E31" s="191">
        <v>0.2</v>
      </c>
      <c r="F31" s="191">
        <v>0.8</v>
      </c>
      <c r="G31" s="191"/>
      <c r="H31" s="192"/>
      <c r="I31" s="193">
        <v>0</v>
      </c>
      <c r="J31" s="194">
        <v>0</v>
      </c>
      <c r="K31" s="194">
        <v>0</v>
      </c>
      <c r="L31" s="194">
        <v>1</v>
      </c>
      <c r="M31" s="191"/>
      <c r="N31" s="192"/>
      <c r="O31" s="141"/>
    </row>
    <row r="32" spans="1:17" ht="26.25" customHeight="1" x14ac:dyDescent="0.2">
      <c r="A32" s="185"/>
      <c r="B32" s="233"/>
      <c r="C32" s="198"/>
      <c r="D32" s="199"/>
      <c r="E32" s="199"/>
      <c r="F32" s="199"/>
      <c r="G32" s="199"/>
      <c r="H32" s="200"/>
      <c r="I32" s="198"/>
      <c r="J32" s="199"/>
      <c r="K32" s="199"/>
      <c r="L32" s="199"/>
      <c r="M32" s="199"/>
      <c r="N32" s="200"/>
      <c r="O32" s="141"/>
    </row>
    <row r="33" spans="1:17" ht="12.75" customHeight="1" x14ac:dyDescent="0.2">
      <c r="A33" s="181" t="s">
        <v>44</v>
      </c>
      <c r="B33" s="231" t="s">
        <v>60</v>
      </c>
      <c r="C33" s="177">
        <v>0</v>
      </c>
      <c r="D33" s="178">
        <v>2</v>
      </c>
      <c r="E33" s="178">
        <v>2</v>
      </c>
      <c r="F33" s="178">
        <v>6</v>
      </c>
      <c r="G33" s="179">
        <v>0</v>
      </c>
      <c r="H33" s="180">
        <v>1</v>
      </c>
      <c r="I33" s="177">
        <v>0</v>
      </c>
      <c r="J33" s="178">
        <v>0</v>
      </c>
      <c r="K33" s="178">
        <v>1</v>
      </c>
      <c r="L33" s="178">
        <v>8</v>
      </c>
      <c r="M33" s="179">
        <v>1</v>
      </c>
      <c r="N33" s="180">
        <v>1</v>
      </c>
      <c r="O33" s="141" t="s">
        <v>199</v>
      </c>
      <c r="P33" s="141">
        <v>11</v>
      </c>
      <c r="Q33" s="141">
        <v>11</v>
      </c>
    </row>
    <row r="34" spans="1:17" ht="14.25" customHeight="1" x14ac:dyDescent="0.2">
      <c r="A34" s="181"/>
      <c r="B34" s="231"/>
      <c r="C34" s="195">
        <v>0</v>
      </c>
      <c r="D34" s="196">
        <v>0.2</v>
      </c>
      <c r="E34" s="196">
        <v>0.2</v>
      </c>
      <c r="F34" s="196">
        <v>0.6</v>
      </c>
      <c r="G34" s="196"/>
      <c r="H34" s="197"/>
      <c r="I34" s="182">
        <v>0</v>
      </c>
      <c r="J34" s="183">
        <v>0</v>
      </c>
      <c r="K34" s="183">
        <v>0.1111111111111111</v>
      </c>
      <c r="L34" s="183">
        <v>0.88888888888888884</v>
      </c>
      <c r="M34" s="196"/>
      <c r="N34" s="197"/>
      <c r="O34" s="141"/>
    </row>
    <row r="35" spans="1:17" ht="12.75" customHeight="1" x14ac:dyDescent="0.2">
      <c r="A35" s="185" t="s">
        <v>45</v>
      </c>
      <c r="B35" s="233" t="s">
        <v>52</v>
      </c>
      <c r="C35" s="186">
        <v>0</v>
      </c>
      <c r="D35" s="187">
        <v>2</v>
      </c>
      <c r="E35" s="187">
        <v>2</v>
      </c>
      <c r="F35" s="187">
        <v>6</v>
      </c>
      <c r="G35" s="188">
        <v>0</v>
      </c>
      <c r="H35" s="189">
        <v>1</v>
      </c>
      <c r="I35" s="186">
        <v>0</v>
      </c>
      <c r="J35" s="187">
        <v>0</v>
      </c>
      <c r="K35" s="187">
        <v>0</v>
      </c>
      <c r="L35" s="187">
        <v>9</v>
      </c>
      <c r="M35" s="188">
        <v>1</v>
      </c>
      <c r="N35" s="189">
        <v>1</v>
      </c>
      <c r="O35" s="141" t="s">
        <v>200</v>
      </c>
      <c r="P35" s="141">
        <v>11</v>
      </c>
      <c r="Q35" s="141">
        <v>11</v>
      </c>
    </row>
    <row r="36" spans="1:17" ht="15.75" customHeight="1" x14ac:dyDescent="0.2">
      <c r="A36" s="185"/>
      <c r="B36" s="233"/>
      <c r="C36" s="190">
        <v>0</v>
      </c>
      <c r="D36" s="191">
        <v>0.2</v>
      </c>
      <c r="E36" s="191">
        <v>0.2</v>
      </c>
      <c r="F36" s="191">
        <v>0.6</v>
      </c>
      <c r="G36" s="191"/>
      <c r="H36" s="192"/>
      <c r="I36" s="193">
        <v>0</v>
      </c>
      <c r="J36" s="194">
        <v>0</v>
      </c>
      <c r="K36" s="194">
        <v>0</v>
      </c>
      <c r="L36" s="194">
        <v>1</v>
      </c>
      <c r="M36" s="191"/>
      <c r="N36" s="192"/>
      <c r="O36" s="141"/>
    </row>
    <row r="37" spans="1:17" ht="12.75" customHeight="1" x14ac:dyDescent="0.2">
      <c r="A37" s="181" t="s">
        <v>46</v>
      </c>
      <c r="B37" s="231" t="s">
        <v>53</v>
      </c>
      <c r="C37" s="177">
        <v>0</v>
      </c>
      <c r="D37" s="178">
        <v>0</v>
      </c>
      <c r="E37" s="178">
        <v>3</v>
      </c>
      <c r="F37" s="178">
        <v>6</v>
      </c>
      <c r="G37" s="179">
        <v>1</v>
      </c>
      <c r="H37" s="180">
        <v>1</v>
      </c>
      <c r="I37" s="177">
        <v>0</v>
      </c>
      <c r="J37" s="178">
        <v>0</v>
      </c>
      <c r="K37" s="178">
        <v>2</v>
      </c>
      <c r="L37" s="178">
        <v>7</v>
      </c>
      <c r="M37" s="179">
        <v>1</v>
      </c>
      <c r="N37" s="180">
        <v>1</v>
      </c>
      <c r="O37" s="141" t="s">
        <v>201</v>
      </c>
      <c r="P37" s="141">
        <v>11</v>
      </c>
      <c r="Q37" s="141">
        <v>11</v>
      </c>
    </row>
    <row r="38" spans="1:17" ht="14.25" customHeight="1" x14ac:dyDescent="0.2">
      <c r="A38" s="181"/>
      <c r="B38" s="231"/>
      <c r="C38" s="195">
        <v>0</v>
      </c>
      <c r="D38" s="196">
        <v>0</v>
      </c>
      <c r="E38" s="196">
        <v>0.33333333333333331</v>
      </c>
      <c r="F38" s="196">
        <v>0.66666666666666663</v>
      </c>
      <c r="G38" s="196"/>
      <c r="H38" s="197"/>
      <c r="I38" s="182">
        <v>0</v>
      </c>
      <c r="J38" s="183">
        <v>0</v>
      </c>
      <c r="K38" s="183">
        <v>0.22222222222222221</v>
      </c>
      <c r="L38" s="183">
        <v>0.77777777777777779</v>
      </c>
      <c r="M38" s="196"/>
      <c r="N38" s="197"/>
      <c r="O38" s="141"/>
    </row>
    <row r="39" spans="1:17" ht="12.75" customHeight="1" x14ac:dyDescent="0.2">
      <c r="A39" s="185" t="s">
        <v>47</v>
      </c>
      <c r="B39" s="233" t="s">
        <v>61</v>
      </c>
      <c r="C39" s="186">
        <v>1</v>
      </c>
      <c r="D39" s="187">
        <v>2</v>
      </c>
      <c r="E39" s="187">
        <v>0</v>
      </c>
      <c r="F39" s="187">
        <v>6</v>
      </c>
      <c r="G39" s="188">
        <v>1</v>
      </c>
      <c r="H39" s="189">
        <v>1</v>
      </c>
      <c r="I39" s="186">
        <v>0</v>
      </c>
      <c r="J39" s="187">
        <v>0</v>
      </c>
      <c r="K39" s="187">
        <v>2</v>
      </c>
      <c r="L39" s="187">
        <v>7</v>
      </c>
      <c r="M39" s="188">
        <v>1</v>
      </c>
      <c r="N39" s="189">
        <v>1</v>
      </c>
      <c r="O39" s="141" t="s">
        <v>202</v>
      </c>
      <c r="P39" s="141">
        <v>11</v>
      </c>
      <c r="Q39" s="141">
        <v>11</v>
      </c>
    </row>
    <row r="40" spans="1:17" ht="15" customHeight="1" x14ac:dyDescent="0.2">
      <c r="A40" s="185"/>
      <c r="B40" s="233"/>
      <c r="C40" s="190">
        <v>0.1111111111111111</v>
      </c>
      <c r="D40" s="191">
        <v>0.22222222222222221</v>
      </c>
      <c r="E40" s="191">
        <v>0</v>
      </c>
      <c r="F40" s="191">
        <v>0.66666666666666663</v>
      </c>
      <c r="G40" s="191"/>
      <c r="H40" s="192"/>
      <c r="I40" s="193">
        <v>0</v>
      </c>
      <c r="J40" s="194">
        <v>0</v>
      </c>
      <c r="K40" s="194">
        <v>0.22222222222222221</v>
      </c>
      <c r="L40" s="194">
        <v>0.77777777777777779</v>
      </c>
      <c r="M40" s="191"/>
      <c r="N40" s="192"/>
      <c r="O40" s="141"/>
    </row>
    <row r="41" spans="1:17" ht="12.75" customHeight="1" x14ac:dyDescent="0.2">
      <c r="A41" s="181" t="s">
        <v>48</v>
      </c>
      <c r="B41" s="231" t="s">
        <v>62</v>
      </c>
      <c r="C41" s="177">
        <v>1</v>
      </c>
      <c r="D41" s="178">
        <v>3</v>
      </c>
      <c r="E41" s="178">
        <v>1</v>
      </c>
      <c r="F41" s="178">
        <v>5</v>
      </c>
      <c r="G41" s="179">
        <v>0</v>
      </c>
      <c r="H41" s="180">
        <v>1</v>
      </c>
      <c r="I41" s="177">
        <v>0</v>
      </c>
      <c r="J41" s="178">
        <v>0</v>
      </c>
      <c r="K41" s="178">
        <v>2</v>
      </c>
      <c r="L41" s="178">
        <v>7</v>
      </c>
      <c r="M41" s="179">
        <v>0</v>
      </c>
      <c r="N41" s="180">
        <v>2</v>
      </c>
      <c r="O41" s="141" t="s">
        <v>203</v>
      </c>
      <c r="P41" s="141">
        <v>11</v>
      </c>
      <c r="Q41" s="141">
        <v>11</v>
      </c>
    </row>
    <row r="42" spans="1:17" x14ac:dyDescent="0.2">
      <c r="A42" s="201"/>
      <c r="B42" s="235"/>
      <c r="C42" s="202">
        <v>0.1</v>
      </c>
      <c r="D42" s="203">
        <v>0.3</v>
      </c>
      <c r="E42" s="203">
        <v>0.1</v>
      </c>
      <c r="F42" s="203">
        <v>0.5</v>
      </c>
      <c r="G42" s="203"/>
      <c r="H42" s="204"/>
      <c r="I42" s="205">
        <v>0</v>
      </c>
      <c r="J42" s="206">
        <v>0</v>
      </c>
      <c r="K42" s="206">
        <v>0.22222222222222221</v>
      </c>
      <c r="L42" s="206">
        <v>0.77777777777777779</v>
      </c>
      <c r="M42" s="203"/>
      <c r="N42" s="204"/>
      <c r="O42" s="141"/>
    </row>
    <row r="43" spans="1:17" x14ac:dyDescent="0.2">
      <c r="A43" s="92"/>
      <c r="C43" s="94"/>
      <c r="D43" s="94"/>
      <c r="E43" s="94"/>
      <c r="F43" s="94"/>
    </row>
    <row r="44" spans="1:17" x14ac:dyDescent="0.2">
      <c r="A44" s="92"/>
    </row>
    <row r="45" spans="1:17" ht="16.5" customHeight="1" x14ac:dyDescent="0.2">
      <c r="A45" s="92" t="s">
        <v>14</v>
      </c>
      <c r="B45" s="229" t="s">
        <v>36</v>
      </c>
      <c r="C45" s="229"/>
      <c r="D45" s="229"/>
      <c r="E45" s="229"/>
      <c r="F45" s="229"/>
      <c r="G45" s="236"/>
    </row>
    <row r="46" spans="1:17" x14ac:dyDescent="0.2">
      <c r="A46" s="92"/>
      <c r="B46" s="133"/>
      <c r="C46" s="207" t="s">
        <v>79</v>
      </c>
      <c r="D46" s="207" t="s">
        <v>80</v>
      </c>
      <c r="E46" s="207" t="s">
        <v>17</v>
      </c>
      <c r="F46" s="207" t="s">
        <v>18</v>
      </c>
      <c r="G46" s="207" t="s">
        <v>19</v>
      </c>
      <c r="H46" s="208"/>
    </row>
    <row r="47" spans="1:17" ht="24" x14ac:dyDescent="0.2">
      <c r="A47" s="92"/>
      <c r="C47" s="209" t="s">
        <v>66</v>
      </c>
      <c r="D47" s="209" t="s">
        <v>67</v>
      </c>
      <c r="E47" s="209" t="s">
        <v>68</v>
      </c>
      <c r="F47" s="209" t="s">
        <v>69</v>
      </c>
      <c r="G47" s="209" t="s">
        <v>70</v>
      </c>
      <c r="H47" s="209" t="s">
        <v>65</v>
      </c>
      <c r="I47" s="175"/>
      <c r="J47" s="175"/>
      <c r="P47" s="141"/>
    </row>
    <row r="48" spans="1:17" ht="17.25" customHeight="1" x14ac:dyDescent="0.2">
      <c r="A48" s="92"/>
      <c r="C48" s="210">
        <v>0</v>
      </c>
      <c r="D48" s="210">
        <v>0</v>
      </c>
      <c r="E48" s="210">
        <v>0</v>
      </c>
      <c r="F48" s="210">
        <v>0</v>
      </c>
      <c r="G48" s="210">
        <v>10</v>
      </c>
      <c r="H48" s="188">
        <v>1</v>
      </c>
      <c r="P48" s="141">
        <v>11</v>
      </c>
    </row>
    <row r="49" spans="1:16" x14ac:dyDescent="0.2">
      <c r="A49" s="92"/>
      <c r="C49" s="191">
        <v>0</v>
      </c>
      <c r="D49" s="191">
        <v>0</v>
      </c>
      <c r="E49" s="191">
        <v>0</v>
      </c>
      <c r="F49" s="191">
        <v>0</v>
      </c>
      <c r="G49" s="191">
        <v>1</v>
      </c>
      <c r="H49" s="191"/>
    </row>
    <row r="50" spans="1:16" x14ac:dyDescent="0.2">
      <c r="A50" s="92"/>
      <c r="C50" s="94"/>
      <c r="D50" s="94"/>
    </row>
    <row r="51" spans="1:16" ht="42" customHeight="1" x14ac:dyDescent="0.2">
      <c r="A51" s="92" t="s">
        <v>15</v>
      </c>
      <c r="B51" s="229" t="s">
        <v>37</v>
      </c>
      <c r="C51" s="229"/>
      <c r="D51" s="229"/>
      <c r="E51" s="229"/>
      <c r="F51" s="229"/>
      <c r="G51" s="236"/>
      <c r="H51" s="236"/>
    </row>
    <row r="52" spans="1:16" x14ac:dyDescent="0.2">
      <c r="A52" s="92"/>
      <c r="B52" s="133"/>
      <c r="C52" s="207" t="s">
        <v>79</v>
      </c>
      <c r="D52" s="207" t="s">
        <v>80</v>
      </c>
      <c r="E52" s="207" t="s">
        <v>17</v>
      </c>
      <c r="F52" s="207" t="s">
        <v>18</v>
      </c>
      <c r="G52" s="207" t="s">
        <v>19</v>
      </c>
      <c r="H52" s="208"/>
    </row>
    <row r="53" spans="1:16" ht="24" x14ac:dyDescent="0.2">
      <c r="A53" s="92"/>
      <c r="C53" s="209" t="s">
        <v>71</v>
      </c>
      <c r="D53" s="209" t="s">
        <v>72</v>
      </c>
      <c r="E53" s="209" t="s">
        <v>73</v>
      </c>
      <c r="F53" s="209" t="s">
        <v>74</v>
      </c>
      <c r="G53" s="209" t="s">
        <v>75</v>
      </c>
      <c r="H53" s="209" t="s">
        <v>65</v>
      </c>
      <c r="I53" s="175"/>
      <c r="J53" s="175"/>
    </row>
    <row r="54" spans="1:16" ht="17.25" customHeight="1" x14ac:dyDescent="0.2">
      <c r="A54" s="92"/>
      <c r="C54" s="210">
        <v>0</v>
      </c>
      <c r="D54" s="210">
        <v>0</v>
      </c>
      <c r="E54" s="210">
        <v>1</v>
      </c>
      <c r="F54" s="210">
        <v>1</v>
      </c>
      <c r="G54" s="210">
        <v>8</v>
      </c>
      <c r="H54" s="188">
        <v>1</v>
      </c>
      <c r="P54" s="141">
        <v>11</v>
      </c>
    </row>
    <row r="55" spans="1:16" x14ac:dyDescent="0.2">
      <c r="A55" s="92"/>
      <c r="C55" s="191">
        <v>0</v>
      </c>
      <c r="D55" s="191">
        <v>0</v>
      </c>
      <c r="E55" s="191">
        <v>0.1</v>
      </c>
      <c r="F55" s="191">
        <v>0.1</v>
      </c>
      <c r="G55" s="191">
        <v>0.8</v>
      </c>
      <c r="H55" s="191"/>
    </row>
    <row r="56" spans="1:16" x14ac:dyDescent="0.2">
      <c r="A56" s="92"/>
      <c r="C56" s="94"/>
      <c r="D56" s="94"/>
      <c r="E56" s="94"/>
      <c r="F56" s="94"/>
    </row>
    <row r="57" spans="1:16" ht="25.5" customHeight="1" x14ac:dyDescent="0.2">
      <c r="A57" s="92" t="s">
        <v>35</v>
      </c>
      <c r="B57" s="229" t="s">
        <v>38</v>
      </c>
      <c r="C57" s="229"/>
      <c r="D57" s="229"/>
      <c r="E57" s="229"/>
      <c r="F57" s="229"/>
    </row>
    <row r="58" spans="1:16" ht="25.5" hidden="1" customHeight="1" x14ac:dyDescent="0.2">
      <c r="A58" s="92"/>
      <c r="B58" s="133"/>
      <c r="C58" s="211" t="s">
        <v>9</v>
      </c>
      <c r="D58" s="211" t="s">
        <v>20</v>
      </c>
      <c r="E58" s="211" t="s">
        <v>8</v>
      </c>
      <c r="F58" s="211" t="s">
        <v>83</v>
      </c>
    </row>
    <row r="59" spans="1:16" ht="16.5" customHeight="1" x14ac:dyDescent="0.2">
      <c r="A59" s="92"/>
      <c r="C59" s="209" t="s">
        <v>9</v>
      </c>
      <c r="D59" s="209" t="s">
        <v>20</v>
      </c>
      <c r="E59" s="209" t="s">
        <v>8</v>
      </c>
      <c r="F59" s="209" t="s">
        <v>21</v>
      </c>
      <c r="G59" s="212"/>
      <c r="H59" s="209" t="s">
        <v>65</v>
      </c>
      <c r="I59" s="175"/>
      <c r="J59" s="175"/>
    </row>
    <row r="60" spans="1:16" ht="17.25" customHeight="1" x14ac:dyDescent="0.2">
      <c r="A60" s="92"/>
      <c r="C60" s="210">
        <v>0</v>
      </c>
      <c r="D60" s="210">
        <v>0</v>
      </c>
      <c r="E60" s="210">
        <v>10</v>
      </c>
      <c r="F60" s="210">
        <v>0</v>
      </c>
      <c r="G60" s="210"/>
      <c r="H60" s="188">
        <v>1</v>
      </c>
      <c r="P60" s="141">
        <v>11</v>
      </c>
    </row>
    <row r="61" spans="1:16" x14ac:dyDescent="0.2">
      <c r="A61" s="92"/>
      <c r="C61" s="191">
        <v>0</v>
      </c>
      <c r="D61" s="191">
        <v>0</v>
      </c>
      <c r="E61" s="191">
        <v>1</v>
      </c>
      <c r="F61" s="191"/>
      <c r="G61" s="191"/>
      <c r="H61" s="191"/>
    </row>
    <row r="62" spans="1:16" x14ac:dyDescent="0.2">
      <c r="A62" s="93" t="s">
        <v>204</v>
      </c>
    </row>
    <row r="63" spans="1:16" ht="6.75" customHeight="1" x14ac:dyDescent="0.2">
      <c r="A63" s="93"/>
    </row>
    <row r="64" spans="1:16" ht="23.1" customHeight="1" x14ac:dyDescent="0.2">
      <c r="B64" s="234" t="s">
        <v>332</v>
      </c>
      <c r="C64" s="234"/>
      <c r="D64" s="234"/>
      <c r="E64" s="234"/>
      <c r="F64" s="234"/>
      <c r="G64" s="234"/>
      <c r="H64" s="234"/>
      <c r="I64" s="234"/>
      <c r="J64" s="234"/>
      <c r="K64" s="234"/>
      <c r="L64" s="234"/>
    </row>
    <row r="65" spans="2:12" ht="23.1" customHeight="1" x14ac:dyDescent="0.2">
      <c r="B65" s="234" t="s">
        <v>333</v>
      </c>
      <c r="C65" s="234"/>
      <c r="D65" s="234"/>
      <c r="E65" s="234"/>
      <c r="F65" s="234"/>
      <c r="G65" s="234"/>
      <c r="H65" s="234"/>
      <c r="I65" s="234"/>
      <c r="J65" s="234"/>
      <c r="K65" s="234"/>
      <c r="L65" s="234"/>
    </row>
    <row r="66" spans="2:12" ht="23.1" customHeight="1" x14ac:dyDescent="0.2">
      <c r="B66" s="234" t="s">
        <v>334</v>
      </c>
      <c r="C66" s="234"/>
      <c r="D66" s="234"/>
      <c r="E66" s="234"/>
      <c r="F66" s="234"/>
      <c r="G66" s="234"/>
      <c r="H66" s="234"/>
      <c r="I66" s="234"/>
      <c r="J66" s="234"/>
      <c r="K66" s="234"/>
      <c r="L66" s="234"/>
    </row>
    <row r="67" spans="2:12" ht="23.1" customHeight="1" x14ac:dyDescent="0.2">
      <c r="B67" s="234" t="s">
        <v>335</v>
      </c>
      <c r="C67" s="234"/>
      <c r="D67" s="234"/>
      <c r="E67" s="234"/>
      <c r="F67" s="234"/>
      <c r="G67" s="234"/>
      <c r="H67" s="234"/>
      <c r="I67" s="234"/>
      <c r="J67" s="234"/>
      <c r="K67" s="234"/>
      <c r="L67" s="23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664</vt:i4>
      </vt:variant>
    </vt:vector>
  </HeadingPairs>
  <TitlesOfParts>
    <vt:vector size="751" baseType="lpstr">
      <vt:lpstr>NOTES</vt:lpstr>
      <vt:lpstr>ClassList</vt:lpstr>
      <vt:lpstr>Summary</vt:lpstr>
      <vt:lpstr>Start</vt:lpstr>
      <vt:lpstr>AlachuaCountyExt_05-12-21</vt:lpstr>
      <vt:lpstr>BrevardCountyExt_05-28-21</vt:lpstr>
      <vt:lpstr>BrowardCountyExt_11-20-20</vt:lpstr>
      <vt:lpstr>BrowardCountyExt_02-26-21</vt:lpstr>
      <vt:lpstr>BrowardCountyExt_04-23-21</vt:lpstr>
      <vt:lpstr>BrowardCountyExt_06-18-21</vt:lpstr>
      <vt:lpstr>BrowardCountyExt_08-25-21</vt:lpstr>
      <vt:lpstr>BrowardCountyExt_10-20-21</vt:lpstr>
      <vt:lpstr>CharlotteCountyExt_01-27-21</vt:lpstr>
      <vt:lpstr>CharlotteCountyExt_02-17-21</vt:lpstr>
      <vt:lpstr>CharlotteCountyExt_03-30-21</vt:lpstr>
      <vt:lpstr>CharlotteCountyExt_04-14-21</vt:lpstr>
      <vt:lpstr>CharlotteCountyExt_05-12-21</vt:lpstr>
      <vt:lpstr>CharlotteCountyExt_06-16-21</vt:lpstr>
      <vt:lpstr>CharlotteCountyExt_09-23-21</vt:lpstr>
      <vt:lpstr>CharlotteCountyExt_10-19-21</vt:lpstr>
      <vt:lpstr>CollierCountyExt_12-01-20</vt:lpstr>
      <vt:lpstr>CollierCountyExt_02-18-21</vt:lpstr>
      <vt:lpstr>CollierCountyExt_03-25-21</vt:lpstr>
      <vt:lpstr>CollierCountyExt_05-27-21</vt:lpstr>
      <vt:lpstr>CollierCountyExt_06-30-21</vt:lpstr>
      <vt:lpstr>CollierCountyExt_08-18-21</vt:lpstr>
      <vt:lpstr>CollierCountyExt_10-20-21</vt:lpstr>
      <vt:lpstr>ColumbiaCountyExt_03-16-21</vt:lpstr>
      <vt:lpstr>HillsboroughCountyExt_03-02-21</vt:lpstr>
      <vt:lpstr>LakeCountyExt_05-14-21</vt:lpstr>
      <vt:lpstr>LeeCountyExt_07-28-21</vt:lpstr>
      <vt:lpstr>LeonCountyExt_06-29-21</vt:lpstr>
      <vt:lpstr>MarionCountyExt_02-10-21</vt:lpstr>
      <vt:lpstr>MarionCountyExt_04-20-21</vt:lpstr>
      <vt:lpstr>MarionCountyExt_06-17-21</vt:lpstr>
      <vt:lpstr>MarionCountyExt_08-19-21</vt:lpstr>
      <vt:lpstr>MarionCountyExt_10-19-21</vt:lpstr>
      <vt:lpstr>MartinCoCorrectional_06-03-21</vt:lpstr>
      <vt:lpstr>Miami-DadeCountyExt_02-05-21</vt:lpstr>
      <vt:lpstr>Miami-DadeCountyExt_03-05-21</vt:lpstr>
      <vt:lpstr>Miami-DadeCountyExt_04-14-21</vt:lpstr>
      <vt:lpstr>Miami-DadeCountyExt_06-04-21</vt:lpstr>
      <vt:lpstr>Miami-DadeCountyExt_07-08-21</vt:lpstr>
      <vt:lpstr>Miami-DadeCountyExt_08-05-21</vt:lpstr>
      <vt:lpstr>Miami-DadeCountyExt_09-10-21</vt:lpstr>
      <vt:lpstr>Miami-DadeCountyExt_10-07-21</vt:lpstr>
      <vt:lpstr>MonroeCountyExt_09-10-21</vt:lpstr>
      <vt:lpstr>OkaloosaCoExt-BryanPest_7-14-21</vt:lpstr>
      <vt:lpstr>OkaloosaCountyExt_01-21-21</vt:lpstr>
      <vt:lpstr>OrangeCountyExt_12-10-20</vt:lpstr>
      <vt:lpstr>OrangeCountyExt_04-22-21</vt:lpstr>
      <vt:lpstr>OsceolaCountyExt_12-03-20</vt:lpstr>
      <vt:lpstr>OsceolaCountyExt_03-11-21</vt:lpstr>
      <vt:lpstr>OsceolaCountyExt_05-18-21</vt:lpstr>
      <vt:lpstr>OsceolaCountyExt_07-20-21</vt:lpstr>
      <vt:lpstr>PascoCountyExt_04-30-21</vt:lpstr>
      <vt:lpstr>PolkCountyExt_12-16-20</vt:lpstr>
      <vt:lpstr>PolkCountyExt_05-19-21</vt:lpstr>
      <vt:lpstr>PolkCountyExt_09-22-21</vt:lpstr>
      <vt:lpstr>SarasotaCountyExt_10-05-21</vt:lpstr>
      <vt:lpstr>St.JohnsCountyExt_08-23-21</vt:lpstr>
      <vt:lpstr>St.LucieCountyExt_08-11-21</vt:lpstr>
      <vt:lpstr>SumterCountyExt_02-25-21</vt:lpstr>
      <vt:lpstr>TaylorCountyExt_08-19-21</vt:lpstr>
      <vt:lpstr>TaylorCountyExt_08-26-21</vt:lpstr>
      <vt:lpstr>TaylorCountyExt_09-02-21</vt:lpstr>
      <vt:lpstr>TaylorCountyExt_09-09-21</vt:lpstr>
      <vt:lpstr>UF-IFAS-Blue Landscape_08-03-21</vt:lpstr>
      <vt:lpstr>UF-IFAS-MainscapeInc_04-29-21</vt:lpstr>
      <vt:lpstr>UF-IFAS-PineLakeCo_04-16-21</vt:lpstr>
      <vt:lpstr>UF-IFAS-PolkCounty_04-08-21</vt:lpstr>
      <vt:lpstr>UF-IFAS_Crawford_01-15-21</vt:lpstr>
      <vt:lpstr>CEPRALandscaping-SP_05-21-21</vt:lpstr>
      <vt:lpstr>CEPRALandscaping_05-21-21</vt:lpstr>
      <vt:lpstr>CityGreenEnvironmental_04-27-21</vt:lpstr>
      <vt:lpstr>DeansServices_06-23-21</vt:lpstr>
      <vt:lpstr>DeansServices_10-06-21</vt:lpstr>
      <vt:lpstr>EasternFloridaStateCol_12-09-20</vt:lpstr>
      <vt:lpstr>EasternFloridaStateCol_02-27-21</vt:lpstr>
      <vt:lpstr>EasternFloridaStateCol_10-04-21</vt:lpstr>
      <vt:lpstr>EstateLandscaping_03-20-21</vt:lpstr>
      <vt:lpstr>EstateLandscaping_04-10-21</vt:lpstr>
      <vt:lpstr>FAMU-Gadsden_03-09-21</vt:lpstr>
      <vt:lpstr>Florida Irr Supply_04-15-21</vt:lpstr>
      <vt:lpstr>SafariTermite&amp;PestCont_01-06-21</vt:lpstr>
      <vt:lpstr>UnaffiliatedVolunteer_01-28-21</vt:lpstr>
      <vt:lpstr>End</vt:lpstr>
      <vt:lpstr>'AlachuaCountyExt_05-12-21'!CommentSection</vt:lpstr>
      <vt:lpstr>'BrevardCountyExt_05-28-21'!CommentSection</vt:lpstr>
      <vt:lpstr>'BrowardCountyExt_02-26-21'!CommentSection</vt:lpstr>
      <vt:lpstr>'BrowardCountyExt_04-23-21'!CommentSection</vt:lpstr>
      <vt:lpstr>'BrowardCountyExt_06-18-21'!CommentSection</vt:lpstr>
      <vt:lpstr>'BrowardCountyExt_08-25-21'!CommentSection</vt:lpstr>
      <vt:lpstr>'BrowardCountyExt_10-20-21'!CommentSection</vt:lpstr>
      <vt:lpstr>'BrowardCountyExt_11-20-20'!CommentSection</vt:lpstr>
      <vt:lpstr>'CEPRALandscaping_05-21-21'!CommentSection</vt:lpstr>
      <vt:lpstr>'CEPRALandscaping-SP_05-21-21'!CommentSection</vt:lpstr>
      <vt:lpstr>'CharlotteCountyExt_01-27-21'!CommentSection</vt:lpstr>
      <vt:lpstr>'CharlotteCountyExt_02-17-21'!CommentSection</vt:lpstr>
      <vt:lpstr>'CharlotteCountyExt_03-30-21'!CommentSection</vt:lpstr>
      <vt:lpstr>'CharlotteCountyExt_04-14-21'!CommentSection</vt:lpstr>
      <vt:lpstr>'CharlotteCountyExt_05-12-21'!CommentSection</vt:lpstr>
      <vt:lpstr>'CharlotteCountyExt_06-16-21'!CommentSection</vt:lpstr>
      <vt:lpstr>'CharlotteCountyExt_09-23-21'!CommentSection</vt:lpstr>
      <vt:lpstr>'CharlotteCountyExt_10-19-21'!CommentSection</vt:lpstr>
      <vt:lpstr>'CityGreenEnvironmental_04-27-21'!CommentSection</vt:lpstr>
      <vt:lpstr>'CollierCountyExt_02-18-21'!CommentSection</vt:lpstr>
      <vt:lpstr>'CollierCountyExt_03-25-21'!CommentSection</vt:lpstr>
      <vt:lpstr>'CollierCountyExt_05-27-21'!CommentSection</vt:lpstr>
      <vt:lpstr>'CollierCountyExt_06-30-21'!CommentSection</vt:lpstr>
      <vt:lpstr>'CollierCountyExt_08-18-21'!CommentSection</vt:lpstr>
      <vt:lpstr>'CollierCountyExt_10-20-21'!CommentSection</vt:lpstr>
      <vt:lpstr>'CollierCountyExt_12-01-20'!CommentSection</vt:lpstr>
      <vt:lpstr>'ColumbiaCountyExt_03-16-21'!CommentSection</vt:lpstr>
      <vt:lpstr>'DeansServices_06-23-21'!CommentSection</vt:lpstr>
      <vt:lpstr>'DeansServices_10-06-21'!CommentSection</vt:lpstr>
      <vt:lpstr>'EasternFloridaStateCol_02-27-21'!CommentSection</vt:lpstr>
      <vt:lpstr>'EasternFloridaStateCol_10-04-21'!CommentSection</vt:lpstr>
      <vt:lpstr>'EasternFloridaStateCol_12-09-20'!CommentSection</vt:lpstr>
      <vt:lpstr>'EstateLandscaping_03-20-21'!CommentSection</vt:lpstr>
      <vt:lpstr>'EstateLandscaping_04-10-21'!CommentSection</vt:lpstr>
      <vt:lpstr>'FAMU-Gadsden_03-09-21'!CommentSection</vt:lpstr>
      <vt:lpstr>'Florida Irr Supply_04-15-21'!CommentSection</vt:lpstr>
      <vt:lpstr>'HillsboroughCountyExt_03-02-21'!CommentSection</vt:lpstr>
      <vt:lpstr>'LakeCountyExt_05-14-21'!CommentSection</vt:lpstr>
      <vt:lpstr>'LeeCountyExt_07-28-21'!CommentSection</vt:lpstr>
      <vt:lpstr>'LeonCountyExt_06-29-21'!CommentSection</vt:lpstr>
      <vt:lpstr>'MarionCountyExt_02-10-21'!CommentSection</vt:lpstr>
      <vt:lpstr>'MarionCountyExt_04-20-21'!CommentSection</vt:lpstr>
      <vt:lpstr>'MarionCountyExt_06-17-21'!CommentSection</vt:lpstr>
      <vt:lpstr>'MarionCountyExt_08-19-21'!CommentSection</vt:lpstr>
      <vt:lpstr>'MarionCountyExt_10-19-21'!CommentSection</vt:lpstr>
      <vt:lpstr>'MartinCoCorrectional_06-03-21'!CommentSection</vt:lpstr>
      <vt:lpstr>'Miami-DadeCountyExt_02-05-21'!CommentSection</vt:lpstr>
      <vt:lpstr>'Miami-DadeCountyExt_03-05-21'!CommentSection</vt:lpstr>
      <vt:lpstr>'Miami-DadeCountyExt_04-14-21'!CommentSection</vt:lpstr>
      <vt:lpstr>'Miami-DadeCountyExt_06-04-21'!CommentSection</vt:lpstr>
      <vt:lpstr>'Miami-DadeCountyExt_07-08-21'!CommentSection</vt:lpstr>
      <vt:lpstr>'Miami-DadeCountyExt_08-05-21'!CommentSection</vt:lpstr>
      <vt:lpstr>'Miami-DadeCountyExt_09-10-21'!CommentSection</vt:lpstr>
      <vt:lpstr>'Miami-DadeCountyExt_10-07-21'!CommentSection</vt:lpstr>
      <vt:lpstr>'MonroeCountyExt_09-10-21'!CommentSection</vt:lpstr>
      <vt:lpstr>'OkaloosaCoExt-BryanPest_7-14-21'!CommentSection</vt:lpstr>
      <vt:lpstr>'OkaloosaCountyExt_01-21-21'!CommentSection</vt:lpstr>
      <vt:lpstr>'OrangeCountyExt_04-22-21'!CommentSection</vt:lpstr>
      <vt:lpstr>'OrangeCountyExt_12-10-20'!CommentSection</vt:lpstr>
      <vt:lpstr>'OsceolaCountyExt_03-11-21'!CommentSection</vt:lpstr>
      <vt:lpstr>'OsceolaCountyExt_05-18-21'!CommentSection</vt:lpstr>
      <vt:lpstr>'OsceolaCountyExt_07-20-21'!CommentSection</vt:lpstr>
      <vt:lpstr>'OsceolaCountyExt_12-03-20'!CommentSection</vt:lpstr>
      <vt:lpstr>'PascoCountyExt_04-30-21'!CommentSection</vt:lpstr>
      <vt:lpstr>'PolkCountyExt_05-19-21'!CommentSection</vt:lpstr>
      <vt:lpstr>'PolkCountyExt_09-22-21'!CommentSection</vt:lpstr>
      <vt:lpstr>'PolkCountyExt_12-16-20'!CommentSection</vt:lpstr>
      <vt:lpstr>'SafariTermite&amp;PestCont_01-06-21'!CommentSection</vt:lpstr>
      <vt:lpstr>'SarasotaCountyExt_10-05-21'!CommentSection</vt:lpstr>
      <vt:lpstr>'St.JohnsCountyExt_08-23-21'!CommentSection</vt:lpstr>
      <vt:lpstr>'St.LucieCountyExt_08-11-21'!CommentSection</vt:lpstr>
      <vt:lpstr>'SumterCountyExt_02-25-21'!CommentSection</vt:lpstr>
      <vt:lpstr>'TaylorCountyExt_08-19-21'!CommentSection</vt:lpstr>
      <vt:lpstr>'TaylorCountyExt_08-26-21'!CommentSection</vt:lpstr>
      <vt:lpstr>'TaylorCountyExt_09-02-21'!CommentSection</vt:lpstr>
      <vt:lpstr>'TaylorCountyExt_09-09-21'!CommentSection</vt:lpstr>
      <vt:lpstr>'UF-IFAS_Crawford_01-15-21'!CommentSection</vt:lpstr>
      <vt:lpstr>'UF-IFAS-Blue Landscape_08-03-21'!CommentSection</vt:lpstr>
      <vt:lpstr>'UF-IFAS-MainscapeInc_04-29-21'!CommentSection</vt:lpstr>
      <vt:lpstr>'UF-IFAS-PineLakeCo_04-16-21'!CommentSection</vt:lpstr>
      <vt:lpstr>'UF-IFAS-PolkCounty_04-08-21'!CommentSection</vt:lpstr>
      <vt:lpstr>'UnaffiliatedVolunteer_01-28-21'!CommentSection</vt:lpstr>
      <vt:lpstr>'AlachuaCountyExt_05-12-21'!nmCheckSum</vt:lpstr>
      <vt:lpstr>'BrevardCountyExt_05-28-21'!nmCheckSum</vt:lpstr>
      <vt:lpstr>'BrowardCountyExt_02-26-21'!nmCheckSum</vt:lpstr>
      <vt:lpstr>'BrowardCountyExt_04-23-21'!nmCheckSum</vt:lpstr>
      <vt:lpstr>'BrowardCountyExt_06-18-21'!nmCheckSum</vt:lpstr>
      <vt:lpstr>'BrowardCountyExt_08-25-21'!nmCheckSum</vt:lpstr>
      <vt:lpstr>'BrowardCountyExt_10-20-21'!nmCheckSum</vt:lpstr>
      <vt:lpstr>'BrowardCountyExt_11-20-20'!nmCheckSum</vt:lpstr>
      <vt:lpstr>'CEPRALandscaping_05-21-21'!nmCheckSum</vt:lpstr>
      <vt:lpstr>'CEPRALandscaping-SP_05-21-21'!nmCheckSum</vt:lpstr>
      <vt:lpstr>'CharlotteCountyExt_01-27-21'!nmCheckSum</vt:lpstr>
      <vt:lpstr>'CharlotteCountyExt_02-17-21'!nmCheckSum</vt:lpstr>
      <vt:lpstr>'CharlotteCountyExt_03-30-21'!nmCheckSum</vt:lpstr>
      <vt:lpstr>'CharlotteCountyExt_04-14-21'!nmCheckSum</vt:lpstr>
      <vt:lpstr>'CharlotteCountyExt_05-12-21'!nmCheckSum</vt:lpstr>
      <vt:lpstr>'CharlotteCountyExt_06-16-21'!nmCheckSum</vt:lpstr>
      <vt:lpstr>'CharlotteCountyExt_09-23-21'!nmCheckSum</vt:lpstr>
      <vt:lpstr>'CharlotteCountyExt_10-19-21'!nmCheckSum</vt:lpstr>
      <vt:lpstr>'CityGreenEnvironmental_04-27-21'!nmCheckSum</vt:lpstr>
      <vt:lpstr>'CollierCountyExt_02-18-21'!nmCheckSum</vt:lpstr>
      <vt:lpstr>'CollierCountyExt_03-25-21'!nmCheckSum</vt:lpstr>
      <vt:lpstr>'CollierCountyExt_05-27-21'!nmCheckSum</vt:lpstr>
      <vt:lpstr>'CollierCountyExt_06-30-21'!nmCheckSum</vt:lpstr>
      <vt:lpstr>'CollierCountyExt_08-18-21'!nmCheckSum</vt:lpstr>
      <vt:lpstr>'CollierCountyExt_10-20-21'!nmCheckSum</vt:lpstr>
      <vt:lpstr>'CollierCountyExt_12-01-20'!nmCheckSum</vt:lpstr>
      <vt:lpstr>'ColumbiaCountyExt_03-16-21'!nmCheckSum</vt:lpstr>
      <vt:lpstr>'DeansServices_06-23-21'!nmCheckSum</vt:lpstr>
      <vt:lpstr>'DeansServices_10-06-21'!nmCheckSum</vt:lpstr>
      <vt:lpstr>'EasternFloridaStateCol_02-27-21'!nmCheckSum</vt:lpstr>
      <vt:lpstr>'EasternFloridaStateCol_10-04-21'!nmCheckSum</vt:lpstr>
      <vt:lpstr>'EasternFloridaStateCol_12-09-20'!nmCheckSum</vt:lpstr>
      <vt:lpstr>'EstateLandscaping_03-20-21'!nmCheckSum</vt:lpstr>
      <vt:lpstr>'EstateLandscaping_04-10-21'!nmCheckSum</vt:lpstr>
      <vt:lpstr>'FAMU-Gadsden_03-09-21'!nmCheckSum</vt:lpstr>
      <vt:lpstr>'Florida Irr Supply_04-15-21'!nmCheckSum</vt:lpstr>
      <vt:lpstr>'HillsboroughCountyExt_03-02-21'!nmCheckSum</vt:lpstr>
      <vt:lpstr>'LakeCountyExt_05-14-21'!nmCheckSum</vt:lpstr>
      <vt:lpstr>'LeeCountyExt_07-28-21'!nmCheckSum</vt:lpstr>
      <vt:lpstr>'LeonCountyExt_06-29-21'!nmCheckSum</vt:lpstr>
      <vt:lpstr>'MarionCountyExt_02-10-21'!nmCheckSum</vt:lpstr>
      <vt:lpstr>'MarionCountyExt_04-20-21'!nmCheckSum</vt:lpstr>
      <vt:lpstr>'MarionCountyExt_06-17-21'!nmCheckSum</vt:lpstr>
      <vt:lpstr>'MarionCountyExt_08-19-21'!nmCheckSum</vt:lpstr>
      <vt:lpstr>'MarionCountyExt_10-19-21'!nmCheckSum</vt:lpstr>
      <vt:lpstr>'MartinCoCorrectional_06-03-21'!nmCheckSum</vt:lpstr>
      <vt:lpstr>'Miami-DadeCountyExt_02-05-21'!nmCheckSum</vt:lpstr>
      <vt:lpstr>'Miami-DadeCountyExt_03-05-21'!nmCheckSum</vt:lpstr>
      <vt:lpstr>'Miami-DadeCountyExt_04-14-21'!nmCheckSum</vt:lpstr>
      <vt:lpstr>'Miami-DadeCountyExt_06-04-21'!nmCheckSum</vt:lpstr>
      <vt:lpstr>'Miami-DadeCountyExt_07-08-21'!nmCheckSum</vt:lpstr>
      <vt:lpstr>'Miami-DadeCountyExt_08-05-21'!nmCheckSum</vt:lpstr>
      <vt:lpstr>'Miami-DadeCountyExt_09-10-21'!nmCheckSum</vt:lpstr>
      <vt:lpstr>'Miami-DadeCountyExt_10-07-21'!nmCheckSum</vt:lpstr>
      <vt:lpstr>'MonroeCountyExt_09-10-21'!nmCheckSum</vt:lpstr>
      <vt:lpstr>'OkaloosaCoExt-BryanPest_7-14-21'!nmCheckSum</vt:lpstr>
      <vt:lpstr>'OkaloosaCountyExt_01-21-21'!nmCheckSum</vt:lpstr>
      <vt:lpstr>'OrangeCountyExt_04-22-21'!nmCheckSum</vt:lpstr>
      <vt:lpstr>'OrangeCountyExt_12-10-20'!nmCheckSum</vt:lpstr>
      <vt:lpstr>'OsceolaCountyExt_03-11-21'!nmCheckSum</vt:lpstr>
      <vt:lpstr>'OsceolaCountyExt_05-18-21'!nmCheckSum</vt:lpstr>
      <vt:lpstr>'OsceolaCountyExt_07-20-21'!nmCheckSum</vt:lpstr>
      <vt:lpstr>'OsceolaCountyExt_12-03-20'!nmCheckSum</vt:lpstr>
      <vt:lpstr>'PascoCountyExt_04-30-21'!nmCheckSum</vt:lpstr>
      <vt:lpstr>'PolkCountyExt_05-19-21'!nmCheckSum</vt:lpstr>
      <vt:lpstr>'PolkCountyExt_09-22-21'!nmCheckSum</vt:lpstr>
      <vt:lpstr>'PolkCountyExt_12-16-20'!nmCheckSum</vt:lpstr>
      <vt:lpstr>'SafariTermite&amp;PestCont_01-06-21'!nmCheckSum</vt:lpstr>
      <vt:lpstr>'SarasotaCountyExt_10-05-21'!nmCheckSum</vt:lpstr>
      <vt:lpstr>'St.JohnsCountyExt_08-23-21'!nmCheckSum</vt:lpstr>
      <vt:lpstr>'St.LucieCountyExt_08-11-21'!nmCheckSum</vt:lpstr>
      <vt:lpstr>'SumterCountyExt_02-25-21'!nmCheckSum</vt:lpstr>
      <vt:lpstr>'TaylorCountyExt_08-19-21'!nmCheckSum</vt:lpstr>
      <vt:lpstr>'TaylorCountyExt_08-26-21'!nmCheckSum</vt:lpstr>
      <vt:lpstr>'TaylorCountyExt_09-02-21'!nmCheckSum</vt:lpstr>
      <vt:lpstr>'TaylorCountyExt_09-09-21'!nmCheckSum</vt:lpstr>
      <vt:lpstr>'UF-IFAS_Crawford_01-15-21'!nmCheckSum</vt:lpstr>
      <vt:lpstr>'UF-IFAS-Blue Landscape_08-03-21'!nmCheckSum</vt:lpstr>
      <vt:lpstr>'UF-IFAS-MainscapeInc_04-29-21'!nmCheckSum</vt:lpstr>
      <vt:lpstr>'UF-IFAS-PineLakeCo_04-16-21'!nmCheckSum</vt:lpstr>
      <vt:lpstr>'UF-IFAS-PolkCounty_04-08-21'!nmCheckSum</vt:lpstr>
      <vt:lpstr>'UnaffiliatedVolunteer_01-28-21'!nmCheckSum</vt:lpstr>
      <vt:lpstr>nmCheckSum</vt:lpstr>
      <vt:lpstr>'AlachuaCountyExt_05-12-21'!nmCounty</vt:lpstr>
      <vt:lpstr>'BrevardCountyExt_05-28-21'!nmCounty</vt:lpstr>
      <vt:lpstr>'BrowardCountyExt_02-26-21'!nmCounty</vt:lpstr>
      <vt:lpstr>'BrowardCountyExt_04-23-21'!nmCounty</vt:lpstr>
      <vt:lpstr>'BrowardCountyExt_06-18-21'!nmCounty</vt:lpstr>
      <vt:lpstr>'BrowardCountyExt_08-25-21'!nmCounty</vt:lpstr>
      <vt:lpstr>'BrowardCountyExt_10-20-21'!nmCounty</vt:lpstr>
      <vt:lpstr>'BrowardCountyExt_11-20-20'!nmCounty</vt:lpstr>
      <vt:lpstr>'CEPRALandscaping_05-21-21'!nmCounty</vt:lpstr>
      <vt:lpstr>'CEPRALandscaping-SP_05-21-21'!nmCounty</vt:lpstr>
      <vt:lpstr>'CharlotteCountyExt_01-27-21'!nmCounty</vt:lpstr>
      <vt:lpstr>'CharlotteCountyExt_02-17-21'!nmCounty</vt:lpstr>
      <vt:lpstr>'CharlotteCountyExt_03-30-21'!nmCounty</vt:lpstr>
      <vt:lpstr>'CharlotteCountyExt_04-14-21'!nmCounty</vt:lpstr>
      <vt:lpstr>'CharlotteCountyExt_05-12-21'!nmCounty</vt:lpstr>
      <vt:lpstr>'CharlotteCountyExt_06-16-21'!nmCounty</vt:lpstr>
      <vt:lpstr>'CharlotteCountyExt_09-23-21'!nmCounty</vt:lpstr>
      <vt:lpstr>'CharlotteCountyExt_10-19-21'!nmCounty</vt:lpstr>
      <vt:lpstr>'CityGreenEnvironmental_04-27-21'!nmCounty</vt:lpstr>
      <vt:lpstr>'CollierCountyExt_02-18-21'!nmCounty</vt:lpstr>
      <vt:lpstr>'CollierCountyExt_03-25-21'!nmCounty</vt:lpstr>
      <vt:lpstr>'CollierCountyExt_05-27-21'!nmCounty</vt:lpstr>
      <vt:lpstr>'CollierCountyExt_06-30-21'!nmCounty</vt:lpstr>
      <vt:lpstr>'CollierCountyExt_08-18-21'!nmCounty</vt:lpstr>
      <vt:lpstr>'CollierCountyExt_10-20-21'!nmCounty</vt:lpstr>
      <vt:lpstr>'CollierCountyExt_12-01-20'!nmCounty</vt:lpstr>
      <vt:lpstr>'ColumbiaCountyExt_03-16-21'!nmCounty</vt:lpstr>
      <vt:lpstr>'DeansServices_06-23-21'!nmCounty</vt:lpstr>
      <vt:lpstr>'DeansServices_10-06-21'!nmCounty</vt:lpstr>
      <vt:lpstr>'EasternFloridaStateCol_02-27-21'!nmCounty</vt:lpstr>
      <vt:lpstr>'EasternFloridaStateCol_10-04-21'!nmCounty</vt:lpstr>
      <vt:lpstr>'EasternFloridaStateCol_12-09-20'!nmCounty</vt:lpstr>
      <vt:lpstr>'EstateLandscaping_03-20-21'!nmCounty</vt:lpstr>
      <vt:lpstr>'EstateLandscaping_04-10-21'!nmCounty</vt:lpstr>
      <vt:lpstr>'FAMU-Gadsden_03-09-21'!nmCounty</vt:lpstr>
      <vt:lpstr>'Florida Irr Supply_04-15-21'!nmCounty</vt:lpstr>
      <vt:lpstr>'HillsboroughCountyExt_03-02-21'!nmCounty</vt:lpstr>
      <vt:lpstr>'LakeCountyExt_05-14-21'!nmCounty</vt:lpstr>
      <vt:lpstr>'LeeCountyExt_07-28-21'!nmCounty</vt:lpstr>
      <vt:lpstr>'LeonCountyExt_06-29-21'!nmCounty</vt:lpstr>
      <vt:lpstr>'MarionCountyExt_02-10-21'!nmCounty</vt:lpstr>
      <vt:lpstr>'MarionCountyExt_04-20-21'!nmCounty</vt:lpstr>
      <vt:lpstr>'MarionCountyExt_06-17-21'!nmCounty</vt:lpstr>
      <vt:lpstr>'MarionCountyExt_08-19-21'!nmCounty</vt:lpstr>
      <vt:lpstr>'MarionCountyExt_10-19-21'!nmCounty</vt:lpstr>
      <vt:lpstr>'MartinCoCorrectional_06-03-21'!nmCounty</vt:lpstr>
      <vt:lpstr>'Miami-DadeCountyExt_02-05-21'!nmCounty</vt:lpstr>
      <vt:lpstr>'Miami-DadeCountyExt_03-05-21'!nmCounty</vt:lpstr>
      <vt:lpstr>'Miami-DadeCountyExt_04-14-21'!nmCounty</vt:lpstr>
      <vt:lpstr>'Miami-DadeCountyExt_06-04-21'!nmCounty</vt:lpstr>
      <vt:lpstr>'Miami-DadeCountyExt_07-08-21'!nmCounty</vt:lpstr>
      <vt:lpstr>'Miami-DadeCountyExt_08-05-21'!nmCounty</vt:lpstr>
      <vt:lpstr>'Miami-DadeCountyExt_09-10-21'!nmCounty</vt:lpstr>
      <vt:lpstr>'Miami-DadeCountyExt_10-07-21'!nmCounty</vt:lpstr>
      <vt:lpstr>'MonroeCountyExt_09-10-21'!nmCounty</vt:lpstr>
      <vt:lpstr>'OkaloosaCoExt-BryanPest_7-14-21'!nmCounty</vt:lpstr>
      <vt:lpstr>'OkaloosaCountyExt_01-21-21'!nmCounty</vt:lpstr>
      <vt:lpstr>'OrangeCountyExt_04-22-21'!nmCounty</vt:lpstr>
      <vt:lpstr>'OrangeCountyExt_12-10-20'!nmCounty</vt:lpstr>
      <vt:lpstr>'OsceolaCountyExt_03-11-21'!nmCounty</vt:lpstr>
      <vt:lpstr>'OsceolaCountyExt_05-18-21'!nmCounty</vt:lpstr>
      <vt:lpstr>'OsceolaCountyExt_07-20-21'!nmCounty</vt:lpstr>
      <vt:lpstr>'OsceolaCountyExt_12-03-20'!nmCounty</vt:lpstr>
      <vt:lpstr>'PascoCountyExt_04-30-21'!nmCounty</vt:lpstr>
      <vt:lpstr>'PolkCountyExt_05-19-21'!nmCounty</vt:lpstr>
      <vt:lpstr>'PolkCountyExt_09-22-21'!nmCounty</vt:lpstr>
      <vt:lpstr>'PolkCountyExt_12-16-20'!nmCounty</vt:lpstr>
      <vt:lpstr>'SafariTermite&amp;PestCont_01-06-21'!nmCounty</vt:lpstr>
      <vt:lpstr>'SarasotaCountyExt_10-05-21'!nmCounty</vt:lpstr>
      <vt:lpstr>'St.JohnsCountyExt_08-23-21'!nmCounty</vt:lpstr>
      <vt:lpstr>'St.LucieCountyExt_08-11-21'!nmCounty</vt:lpstr>
      <vt:lpstr>'SumterCountyExt_02-25-21'!nmCounty</vt:lpstr>
      <vt:lpstr>'TaylorCountyExt_08-19-21'!nmCounty</vt:lpstr>
      <vt:lpstr>'TaylorCountyExt_08-26-21'!nmCounty</vt:lpstr>
      <vt:lpstr>'TaylorCountyExt_09-02-21'!nmCounty</vt:lpstr>
      <vt:lpstr>'TaylorCountyExt_09-09-21'!nmCounty</vt:lpstr>
      <vt:lpstr>'UF-IFAS_Crawford_01-15-21'!nmCounty</vt:lpstr>
      <vt:lpstr>'UF-IFAS-Blue Landscape_08-03-21'!nmCounty</vt:lpstr>
      <vt:lpstr>'UF-IFAS-MainscapeInc_04-29-21'!nmCounty</vt:lpstr>
      <vt:lpstr>'UF-IFAS-PineLakeCo_04-16-21'!nmCounty</vt:lpstr>
      <vt:lpstr>'UF-IFAS-PolkCounty_04-08-21'!nmCounty</vt:lpstr>
      <vt:lpstr>'UnaffiliatedVolunteer_01-28-21'!nmCounty</vt:lpstr>
      <vt:lpstr>nmCounty</vt:lpstr>
      <vt:lpstr>'AlachuaCountyExt_05-12-21'!nmDate</vt:lpstr>
      <vt:lpstr>'BrevardCountyExt_05-28-21'!nmDate</vt:lpstr>
      <vt:lpstr>'BrowardCountyExt_02-26-21'!nmDate</vt:lpstr>
      <vt:lpstr>'BrowardCountyExt_04-23-21'!nmDate</vt:lpstr>
      <vt:lpstr>'BrowardCountyExt_06-18-21'!nmDate</vt:lpstr>
      <vt:lpstr>'BrowardCountyExt_08-25-21'!nmDate</vt:lpstr>
      <vt:lpstr>'BrowardCountyExt_10-20-21'!nmDate</vt:lpstr>
      <vt:lpstr>'BrowardCountyExt_11-20-20'!nmDate</vt:lpstr>
      <vt:lpstr>'CEPRALandscaping_05-21-21'!nmDate</vt:lpstr>
      <vt:lpstr>'CEPRALandscaping-SP_05-21-21'!nmDate</vt:lpstr>
      <vt:lpstr>'CharlotteCountyExt_01-27-21'!nmDate</vt:lpstr>
      <vt:lpstr>'CharlotteCountyExt_02-17-21'!nmDate</vt:lpstr>
      <vt:lpstr>'CharlotteCountyExt_03-30-21'!nmDate</vt:lpstr>
      <vt:lpstr>'CharlotteCountyExt_04-14-21'!nmDate</vt:lpstr>
      <vt:lpstr>'CharlotteCountyExt_05-12-21'!nmDate</vt:lpstr>
      <vt:lpstr>'CharlotteCountyExt_06-16-21'!nmDate</vt:lpstr>
      <vt:lpstr>'CharlotteCountyExt_09-23-21'!nmDate</vt:lpstr>
      <vt:lpstr>'CharlotteCountyExt_10-19-21'!nmDate</vt:lpstr>
      <vt:lpstr>'CityGreenEnvironmental_04-27-21'!nmDate</vt:lpstr>
      <vt:lpstr>'CollierCountyExt_02-18-21'!nmDate</vt:lpstr>
      <vt:lpstr>'CollierCountyExt_03-25-21'!nmDate</vt:lpstr>
      <vt:lpstr>'CollierCountyExt_05-27-21'!nmDate</vt:lpstr>
      <vt:lpstr>'CollierCountyExt_06-30-21'!nmDate</vt:lpstr>
      <vt:lpstr>'CollierCountyExt_08-18-21'!nmDate</vt:lpstr>
      <vt:lpstr>'CollierCountyExt_10-20-21'!nmDate</vt:lpstr>
      <vt:lpstr>'CollierCountyExt_12-01-20'!nmDate</vt:lpstr>
      <vt:lpstr>'ColumbiaCountyExt_03-16-21'!nmDate</vt:lpstr>
      <vt:lpstr>'DeansServices_06-23-21'!nmDate</vt:lpstr>
      <vt:lpstr>'DeansServices_10-06-21'!nmDate</vt:lpstr>
      <vt:lpstr>'EasternFloridaStateCol_02-27-21'!nmDate</vt:lpstr>
      <vt:lpstr>'EasternFloridaStateCol_10-04-21'!nmDate</vt:lpstr>
      <vt:lpstr>'EasternFloridaStateCol_12-09-20'!nmDate</vt:lpstr>
      <vt:lpstr>'EstateLandscaping_03-20-21'!nmDate</vt:lpstr>
      <vt:lpstr>'EstateLandscaping_04-10-21'!nmDate</vt:lpstr>
      <vt:lpstr>'FAMU-Gadsden_03-09-21'!nmDate</vt:lpstr>
      <vt:lpstr>'Florida Irr Supply_04-15-21'!nmDate</vt:lpstr>
      <vt:lpstr>'HillsboroughCountyExt_03-02-21'!nmDate</vt:lpstr>
      <vt:lpstr>'LakeCountyExt_05-14-21'!nmDate</vt:lpstr>
      <vt:lpstr>'LeeCountyExt_07-28-21'!nmDate</vt:lpstr>
      <vt:lpstr>'LeonCountyExt_06-29-21'!nmDate</vt:lpstr>
      <vt:lpstr>'MarionCountyExt_02-10-21'!nmDate</vt:lpstr>
      <vt:lpstr>'MarionCountyExt_04-20-21'!nmDate</vt:lpstr>
      <vt:lpstr>'MarionCountyExt_06-17-21'!nmDate</vt:lpstr>
      <vt:lpstr>'MarionCountyExt_08-19-21'!nmDate</vt:lpstr>
      <vt:lpstr>'MarionCountyExt_10-19-21'!nmDate</vt:lpstr>
      <vt:lpstr>'MartinCoCorrectional_06-03-21'!nmDate</vt:lpstr>
      <vt:lpstr>'Miami-DadeCountyExt_02-05-21'!nmDate</vt:lpstr>
      <vt:lpstr>'Miami-DadeCountyExt_03-05-21'!nmDate</vt:lpstr>
      <vt:lpstr>'Miami-DadeCountyExt_04-14-21'!nmDate</vt:lpstr>
      <vt:lpstr>'Miami-DadeCountyExt_06-04-21'!nmDate</vt:lpstr>
      <vt:lpstr>'Miami-DadeCountyExt_07-08-21'!nmDate</vt:lpstr>
      <vt:lpstr>'Miami-DadeCountyExt_08-05-21'!nmDate</vt:lpstr>
      <vt:lpstr>'Miami-DadeCountyExt_09-10-21'!nmDate</vt:lpstr>
      <vt:lpstr>'Miami-DadeCountyExt_10-07-21'!nmDate</vt:lpstr>
      <vt:lpstr>'MonroeCountyExt_09-10-21'!nmDate</vt:lpstr>
      <vt:lpstr>'OkaloosaCoExt-BryanPest_7-14-21'!nmDate</vt:lpstr>
      <vt:lpstr>'OkaloosaCountyExt_01-21-21'!nmDate</vt:lpstr>
      <vt:lpstr>'OrangeCountyExt_04-22-21'!nmDate</vt:lpstr>
      <vt:lpstr>'OrangeCountyExt_12-10-20'!nmDate</vt:lpstr>
      <vt:lpstr>'OsceolaCountyExt_03-11-21'!nmDate</vt:lpstr>
      <vt:lpstr>'OsceolaCountyExt_05-18-21'!nmDate</vt:lpstr>
      <vt:lpstr>'OsceolaCountyExt_07-20-21'!nmDate</vt:lpstr>
      <vt:lpstr>'OsceolaCountyExt_12-03-20'!nmDate</vt:lpstr>
      <vt:lpstr>'PascoCountyExt_04-30-21'!nmDate</vt:lpstr>
      <vt:lpstr>'PolkCountyExt_05-19-21'!nmDate</vt:lpstr>
      <vt:lpstr>'PolkCountyExt_09-22-21'!nmDate</vt:lpstr>
      <vt:lpstr>'PolkCountyExt_12-16-20'!nmDate</vt:lpstr>
      <vt:lpstr>'SafariTermite&amp;PestCont_01-06-21'!nmDate</vt:lpstr>
      <vt:lpstr>'SarasotaCountyExt_10-05-21'!nmDate</vt:lpstr>
      <vt:lpstr>'St.JohnsCountyExt_08-23-21'!nmDate</vt:lpstr>
      <vt:lpstr>'St.LucieCountyExt_08-11-21'!nmDate</vt:lpstr>
      <vt:lpstr>'SumterCountyExt_02-25-21'!nmDate</vt:lpstr>
      <vt:lpstr>'TaylorCountyExt_08-19-21'!nmDate</vt:lpstr>
      <vt:lpstr>'TaylorCountyExt_08-26-21'!nmDate</vt:lpstr>
      <vt:lpstr>'TaylorCountyExt_09-02-21'!nmDate</vt:lpstr>
      <vt:lpstr>'TaylorCountyExt_09-09-21'!nmDate</vt:lpstr>
      <vt:lpstr>'UF-IFAS_Crawford_01-15-21'!nmDate</vt:lpstr>
      <vt:lpstr>'UF-IFAS-Blue Landscape_08-03-21'!nmDate</vt:lpstr>
      <vt:lpstr>'UF-IFAS-MainscapeInc_04-29-21'!nmDate</vt:lpstr>
      <vt:lpstr>'UF-IFAS-PineLakeCo_04-16-21'!nmDate</vt:lpstr>
      <vt:lpstr>'UF-IFAS-PolkCounty_04-08-21'!nmDate</vt:lpstr>
      <vt:lpstr>'UnaffiliatedVolunteer_01-28-21'!nmDate</vt:lpstr>
      <vt:lpstr>nmDate</vt:lpstr>
      <vt:lpstr>'AlachuaCountyExt_05-12-21'!nmRespondents</vt:lpstr>
      <vt:lpstr>'BrevardCountyExt_05-28-21'!nmRespondents</vt:lpstr>
      <vt:lpstr>'BrowardCountyExt_02-26-21'!nmRespondents</vt:lpstr>
      <vt:lpstr>'BrowardCountyExt_04-23-21'!nmRespondents</vt:lpstr>
      <vt:lpstr>'BrowardCountyExt_06-18-21'!nmRespondents</vt:lpstr>
      <vt:lpstr>'BrowardCountyExt_08-25-21'!nmRespondents</vt:lpstr>
      <vt:lpstr>'BrowardCountyExt_10-20-21'!nmRespondents</vt:lpstr>
      <vt:lpstr>'BrowardCountyExt_11-20-20'!nmRespondents</vt:lpstr>
      <vt:lpstr>'CEPRALandscaping_05-21-21'!nmRespondents</vt:lpstr>
      <vt:lpstr>'CEPRALandscaping-SP_05-21-21'!nmRespondents</vt:lpstr>
      <vt:lpstr>'CharlotteCountyExt_01-27-21'!nmRespondents</vt:lpstr>
      <vt:lpstr>'CharlotteCountyExt_02-17-21'!nmRespondents</vt:lpstr>
      <vt:lpstr>'CharlotteCountyExt_03-30-21'!nmRespondents</vt:lpstr>
      <vt:lpstr>'CharlotteCountyExt_04-14-21'!nmRespondents</vt:lpstr>
      <vt:lpstr>'CharlotteCountyExt_05-12-21'!nmRespondents</vt:lpstr>
      <vt:lpstr>'CharlotteCountyExt_06-16-21'!nmRespondents</vt:lpstr>
      <vt:lpstr>'CharlotteCountyExt_09-23-21'!nmRespondents</vt:lpstr>
      <vt:lpstr>'CharlotteCountyExt_10-19-21'!nmRespondents</vt:lpstr>
      <vt:lpstr>'CityGreenEnvironmental_04-27-21'!nmRespondents</vt:lpstr>
      <vt:lpstr>'CollierCountyExt_02-18-21'!nmRespondents</vt:lpstr>
      <vt:lpstr>'CollierCountyExt_03-25-21'!nmRespondents</vt:lpstr>
      <vt:lpstr>'CollierCountyExt_05-27-21'!nmRespondents</vt:lpstr>
      <vt:lpstr>'CollierCountyExt_06-30-21'!nmRespondents</vt:lpstr>
      <vt:lpstr>'CollierCountyExt_08-18-21'!nmRespondents</vt:lpstr>
      <vt:lpstr>'CollierCountyExt_10-20-21'!nmRespondents</vt:lpstr>
      <vt:lpstr>'CollierCountyExt_12-01-20'!nmRespondents</vt:lpstr>
      <vt:lpstr>'ColumbiaCountyExt_03-16-21'!nmRespondents</vt:lpstr>
      <vt:lpstr>'DeansServices_06-23-21'!nmRespondents</vt:lpstr>
      <vt:lpstr>'DeansServices_10-06-21'!nmRespondents</vt:lpstr>
      <vt:lpstr>'EasternFloridaStateCol_02-27-21'!nmRespondents</vt:lpstr>
      <vt:lpstr>'EasternFloridaStateCol_10-04-21'!nmRespondents</vt:lpstr>
      <vt:lpstr>'EasternFloridaStateCol_12-09-20'!nmRespondents</vt:lpstr>
      <vt:lpstr>'EstateLandscaping_03-20-21'!nmRespondents</vt:lpstr>
      <vt:lpstr>'EstateLandscaping_04-10-21'!nmRespondents</vt:lpstr>
      <vt:lpstr>'FAMU-Gadsden_03-09-21'!nmRespondents</vt:lpstr>
      <vt:lpstr>'Florida Irr Supply_04-15-21'!nmRespondents</vt:lpstr>
      <vt:lpstr>'HillsboroughCountyExt_03-02-21'!nmRespondents</vt:lpstr>
      <vt:lpstr>'LakeCountyExt_05-14-21'!nmRespondents</vt:lpstr>
      <vt:lpstr>'LeeCountyExt_07-28-21'!nmRespondents</vt:lpstr>
      <vt:lpstr>'LeonCountyExt_06-29-21'!nmRespondents</vt:lpstr>
      <vt:lpstr>'MarionCountyExt_02-10-21'!nmRespondents</vt:lpstr>
      <vt:lpstr>'MarionCountyExt_04-20-21'!nmRespondents</vt:lpstr>
      <vt:lpstr>'MarionCountyExt_06-17-21'!nmRespondents</vt:lpstr>
      <vt:lpstr>'MarionCountyExt_08-19-21'!nmRespondents</vt:lpstr>
      <vt:lpstr>'MarionCountyExt_10-19-21'!nmRespondents</vt:lpstr>
      <vt:lpstr>'MartinCoCorrectional_06-03-21'!nmRespondents</vt:lpstr>
      <vt:lpstr>'Miami-DadeCountyExt_02-05-21'!nmRespondents</vt:lpstr>
      <vt:lpstr>'Miami-DadeCountyExt_03-05-21'!nmRespondents</vt:lpstr>
      <vt:lpstr>'Miami-DadeCountyExt_04-14-21'!nmRespondents</vt:lpstr>
      <vt:lpstr>'Miami-DadeCountyExt_06-04-21'!nmRespondents</vt:lpstr>
      <vt:lpstr>'Miami-DadeCountyExt_07-08-21'!nmRespondents</vt:lpstr>
      <vt:lpstr>'Miami-DadeCountyExt_08-05-21'!nmRespondents</vt:lpstr>
      <vt:lpstr>'Miami-DadeCountyExt_09-10-21'!nmRespondents</vt:lpstr>
      <vt:lpstr>'Miami-DadeCountyExt_10-07-21'!nmRespondents</vt:lpstr>
      <vt:lpstr>'MonroeCountyExt_09-10-21'!nmRespondents</vt:lpstr>
      <vt:lpstr>'OkaloosaCoExt-BryanPest_7-14-21'!nmRespondents</vt:lpstr>
      <vt:lpstr>'OkaloosaCountyExt_01-21-21'!nmRespondents</vt:lpstr>
      <vt:lpstr>'OrangeCountyExt_04-22-21'!nmRespondents</vt:lpstr>
      <vt:lpstr>'OrangeCountyExt_12-10-20'!nmRespondents</vt:lpstr>
      <vt:lpstr>'OsceolaCountyExt_03-11-21'!nmRespondents</vt:lpstr>
      <vt:lpstr>'OsceolaCountyExt_05-18-21'!nmRespondents</vt:lpstr>
      <vt:lpstr>'OsceolaCountyExt_07-20-21'!nmRespondents</vt:lpstr>
      <vt:lpstr>'OsceolaCountyExt_12-03-20'!nmRespondents</vt:lpstr>
      <vt:lpstr>'PascoCountyExt_04-30-21'!nmRespondents</vt:lpstr>
      <vt:lpstr>'PolkCountyExt_05-19-21'!nmRespondents</vt:lpstr>
      <vt:lpstr>'PolkCountyExt_09-22-21'!nmRespondents</vt:lpstr>
      <vt:lpstr>'PolkCountyExt_12-16-20'!nmRespondents</vt:lpstr>
      <vt:lpstr>'SafariTermite&amp;PestCont_01-06-21'!nmRespondents</vt:lpstr>
      <vt:lpstr>'SarasotaCountyExt_10-05-21'!nmRespondents</vt:lpstr>
      <vt:lpstr>'St.JohnsCountyExt_08-23-21'!nmRespondents</vt:lpstr>
      <vt:lpstr>'St.LucieCountyExt_08-11-21'!nmRespondents</vt:lpstr>
      <vt:lpstr>'SumterCountyExt_02-25-21'!nmRespondents</vt:lpstr>
      <vt:lpstr>'TaylorCountyExt_08-19-21'!nmRespondents</vt:lpstr>
      <vt:lpstr>'TaylorCountyExt_08-26-21'!nmRespondents</vt:lpstr>
      <vt:lpstr>'TaylorCountyExt_09-02-21'!nmRespondents</vt:lpstr>
      <vt:lpstr>'TaylorCountyExt_09-09-21'!nmRespondents</vt:lpstr>
      <vt:lpstr>'UF-IFAS_Crawford_01-15-21'!nmRespondents</vt:lpstr>
      <vt:lpstr>'UF-IFAS-Blue Landscape_08-03-21'!nmRespondents</vt:lpstr>
      <vt:lpstr>'UF-IFAS-MainscapeInc_04-29-21'!nmRespondents</vt:lpstr>
      <vt:lpstr>'UF-IFAS-PineLakeCo_04-16-21'!nmRespondents</vt:lpstr>
      <vt:lpstr>'UF-IFAS-PolkCounty_04-08-21'!nmRespondents</vt:lpstr>
      <vt:lpstr>'UnaffiliatedVolunteer_01-28-21'!nmRespondents</vt:lpstr>
      <vt:lpstr>nmRespondents</vt:lpstr>
      <vt:lpstr>'AlachuaCountyExt_05-12-21'!OtherDescription</vt:lpstr>
      <vt:lpstr>'BrevardCountyExt_05-28-21'!OtherDescription</vt:lpstr>
      <vt:lpstr>'BrowardCountyExt_02-26-21'!OtherDescription</vt:lpstr>
      <vt:lpstr>'BrowardCountyExt_04-23-21'!OtherDescription</vt:lpstr>
      <vt:lpstr>'BrowardCountyExt_06-18-21'!OtherDescription</vt:lpstr>
      <vt:lpstr>'BrowardCountyExt_08-25-21'!OtherDescription</vt:lpstr>
      <vt:lpstr>'BrowardCountyExt_10-20-21'!OtherDescription</vt:lpstr>
      <vt:lpstr>'BrowardCountyExt_11-20-20'!OtherDescription</vt:lpstr>
      <vt:lpstr>'CEPRALandscaping_05-21-21'!OtherDescription</vt:lpstr>
      <vt:lpstr>'CEPRALandscaping-SP_05-21-21'!OtherDescription</vt:lpstr>
      <vt:lpstr>'CharlotteCountyExt_01-27-21'!OtherDescription</vt:lpstr>
      <vt:lpstr>'CharlotteCountyExt_02-17-21'!OtherDescription</vt:lpstr>
      <vt:lpstr>'CharlotteCountyExt_03-30-21'!OtherDescription</vt:lpstr>
      <vt:lpstr>'CharlotteCountyExt_04-14-21'!OtherDescription</vt:lpstr>
      <vt:lpstr>'CharlotteCountyExt_05-12-21'!OtherDescription</vt:lpstr>
      <vt:lpstr>'CharlotteCountyExt_06-16-21'!OtherDescription</vt:lpstr>
      <vt:lpstr>'CharlotteCountyExt_09-23-21'!OtherDescription</vt:lpstr>
      <vt:lpstr>'CharlotteCountyExt_10-19-21'!OtherDescription</vt:lpstr>
      <vt:lpstr>'CityGreenEnvironmental_04-27-21'!OtherDescription</vt:lpstr>
      <vt:lpstr>'CollierCountyExt_02-18-21'!OtherDescription</vt:lpstr>
      <vt:lpstr>'CollierCountyExt_03-25-21'!OtherDescription</vt:lpstr>
      <vt:lpstr>'CollierCountyExt_05-27-21'!OtherDescription</vt:lpstr>
      <vt:lpstr>'CollierCountyExt_06-30-21'!OtherDescription</vt:lpstr>
      <vt:lpstr>'CollierCountyExt_08-18-21'!OtherDescription</vt:lpstr>
      <vt:lpstr>'CollierCountyExt_10-20-21'!OtherDescription</vt:lpstr>
      <vt:lpstr>'CollierCountyExt_12-01-20'!OtherDescription</vt:lpstr>
      <vt:lpstr>'ColumbiaCountyExt_03-16-21'!OtherDescription</vt:lpstr>
      <vt:lpstr>'DeansServices_06-23-21'!OtherDescription</vt:lpstr>
      <vt:lpstr>'DeansServices_10-06-21'!OtherDescription</vt:lpstr>
      <vt:lpstr>'EasternFloridaStateCol_02-27-21'!OtherDescription</vt:lpstr>
      <vt:lpstr>'EasternFloridaStateCol_10-04-21'!OtherDescription</vt:lpstr>
      <vt:lpstr>'EasternFloridaStateCol_12-09-20'!OtherDescription</vt:lpstr>
      <vt:lpstr>'EstateLandscaping_03-20-21'!OtherDescription</vt:lpstr>
      <vt:lpstr>'EstateLandscaping_04-10-21'!OtherDescription</vt:lpstr>
      <vt:lpstr>'FAMU-Gadsden_03-09-21'!OtherDescription</vt:lpstr>
      <vt:lpstr>'Florida Irr Supply_04-15-21'!OtherDescription</vt:lpstr>
      <vt:lpstr>'HillsboroughCountyExt_03-02-21'!OtherDescription</vt:lpstr>
      <vt:lpstr>'LakeCountyExt_05-14-21'!OtherDescription</vt:lpstr>
      <vt:lpstr>'LeeCountyExt_07-28-21'!OtherDescription</vt:lpstr>
      <vt:lpstr>'LeonCountyExt_06-29-21'!OtherDescription</vt:lpstr>
      <vt:lpstr>'MarionCountyExt_02-10-21'!OtherDescription</vt:lpstr>
      <vt:lpstr>'MarionCountyExt_04-20-21'!OtherDescription</vt:lpstr>
      <vt:lpstr>'MarionCountyExt_06-17-21'!OtherDescription</vt:lpstr>
      <vt:lpstr>'MarionCountyExt_08-19-21'!OtherDescription</vt:lpstr>
      <vt:lpstr>'MarionCountyExt_10-19-21'!OtherDescription</vt:lpstr>
      <vt:lpstr>'MartinCoCorrectional_06-03-21'!OtherDescription</vt:lpstr>
      <vt:lpstr>'Miami-DadeCountyExt_02-05-21'!OtherDescription</vt:lpstr>
      <vt:lpstr>'Miami-DadeCountyExt_03-05-21'!OtherDescription</vt:lpstr>
      <vt:lpstr>'Miami-DadeCountyExt_04-14-21'!OtherDescription</vt:lpstr>
      <vt:lpstr>'Miami-DadeCountyExt_06-04-21'!OtherDescription</vt:lpstr>
      <vt:lpstr>'Miami-DadeCountyExt_07-08-21'!OtherDescription</vt:lpstr>
      <vt:lpstr>'Miami-DadeCountyExt_08-05-21'!OtherDescription</vt:lpstr>
      <vt:lpstr>'Miami-DadeCountyExt_09-10-21'!OtherDescription</vt:lpstr>
      <vt:lpstr>'Miami-DadeCountyExt_10-07-21'!OtherDescription</vt:lpstr>
      <vt:lpstr>'MonroeCountyExt_09-10-21'!OtherDescription</vt:lpstr>
      <vt:lpstr>'OkaloosaCoExt-BryanPest_7-14-21'!OtherDescription</vt:lpstr>
      <vt:lpstr>'OkaloosaCountyExt_01-21-21'!OtherDescription</vt:lpstr>
      <vt:lpstr>'OrangeCountyExt_04-22-21'!OtherDescription</vt:lpstr>
      <vt:lpstr>'OrangeCountyExt_12-10-20'!OtherDescription</vt:lpstr>
      <vt:lpstr>'OsceolaCountyExt_03-11-21'!OtherDescription</vt:lpstr>
      <vt:lpstr>'OsceolaCountyExt_05-18-21'!OtherDescription</vt:lpstr>
      <vt:lpstr>'OsceolaCountyExt_07-20-21'!OtherDescription</vt:lpstr>
      <vt:lpstr>'OsceolaCountyExt_12-03-20'!OtherDescription</vt:lpstr>
      <vt:lpstr>'PascoCountyExt_04-30-21'!OtherDescription</vt:lpstr>
      <vt:lpstr>'PolkCountyExt_05-19-21'!OtherDescription</vt:lpstr>
      <vt:lpstr>'PolkCountyExt_09-22-21'!OtherDescription</vt:lpstr>
      <vt:lpstr>'PolkCountyExt_12-16-20'!OtherDescription</vt:lpstr>
      <vt:lpstr>'SafariTermite&amp;PestCont_01-06-21'!OtherDescription</vt:lpstr>
      <vt:lpstr>'SarasotaCountyExt_10-05-21'!OtherDescription</vt:lpstr>
      <vt:lpstr>'St.JohnsCountyExt_08-23-21'!OtherDescription</vt:lpstr>
      <vt:lpstr>'St.LucieCountyExt_08-11-21'!OtherDescription</vt:lpstr>
      <vt:lpstr>'SumterCountyExt_02-25-21'!OtherDescription</vt:lpstr>
      <vt:lpstr>'TaylorCountyExt_08-19-21'!OtherDescription</vt:lpstr>
      <vt:lpstr>'TaylorCountyExt_08-26-21'!OtherDescription</vt:lpstr>
      <vt:lpstr>'TaylorCountyExt_09-02-21'!OtherDescription</vt:lpstr>
      <vt:lpstr>'TaylorCountyExt_09-09-21'!OtherDescription</vt:lpstr>
      <vt:lpstr>'UF-IFAS_Crawford_01-15-21'!OtherDescription</vt:lpstr>
      <vt:lpstr>'UF-IFAS-Blue Landscape_08-03-21'!OtherDescription</vt:lpstr>
      <vt:lpstr>'UF-IFAS-MainscapeInc_04-29-21'!OtherDescription</vt:lpstr>
      <vt:lpstr>'UF-IFAS-PineLakeCo_04-16-21'!OtherDescription</vt:lpstr>
      <vt:lpstr>'UF-IFAS-PolkCounty_04-08-21'!OtherDescription</vt:lpstr>
      <vt:lpstr>'UnaffiliatedVolunteer_01-28-21'!OtherDescription</vt:lpstr>
      <vt:lpstr>OtherDescription</vt:lpstr>
      <vt:lpstr>'AlachuaCountyExt_05-12-21'!OtherDescrSection</vt:lpstr>
      <vt:lpstr>'BrevardCountyExt_05-28-21'!OtherDescrSection</vt:lpstr>
      <vt:lpstr>'BrowardCountyExt_02-26-21'!OtherDescrSection</vt:lpstr>
      <vt:lpstr>'BrowardCountyExt_04-23-21'!OtherDescrSection</vt:lpstr>
      <vt:lpstr>'BrowardCountyExt_06-18-21'!OtherDescrSection</vt:lpstr>
      <vt:lpstr>'BrowardCountyExt_08-25-21'!OtherDescrSection</vt:lpstr>
      <vt:lpstr>'BrowardCountyExt_10-20-21'!OtherDescrSection</vt:lpstr>
      <vt:lpstr>'BrowardCountyExt_11-20-20'!OtherDescrSection</vt:lpstr>
      <vt:lpstr>'CEPRALandscaping_05-21-21'!OtherDescrSection</vt:lpstr>
      <vt:lpstr>'CEPRALandscaping-SP_05-21-21'!OtherDescrSection</vt:lpstr>
      <vt:lpstr>'CharlotteCountyExt_01-27-21'!OtherDescrSection</vt:lpstr>
      <vt:lpstr>'CharlotteCountyExt_02-17-21'!OtherDescrSection</vt:lpstr>
      <vt:lpstr>'CharlotteCountyExt_03-30-21'!OtherDescrSection</vt:lpstr>
      <vt:lpstr>'CharlotteCountyExt_04-14-21'!OtherDescrSection</vt:lpstr>
      <vt:lpstr>'CharlotteCountyExt_05-12-21'!OtherDescrSection</vt:lpstr>
      <vt:lpstr>'CharlotteCountyExt_06-16-21'!OtherDescrSection</vt:lpstr>
      <vt:lpstr>'CharlotteCountyExt_09-23-21'!OtherDescrSection</vt:lpstr>
      <vt:lpstr>'CharlotteCountyExt_10-19-21'!OtherDescrSection</vt:lpstr>
      <vt:lpstr>'CityGreenEnvironmental_04-27-21'!OtherDescrSection</vt:lpstr>
      <vt:lpstr>'CollierCountyExt_02-18-21'!OtherDescrSection</vt:lpstr>
      <vt:lpstr>'CollierCountyExt_03-25-21'!OtherDescrSection</vt:lpstr>
      <vt:lpstr>'CollierCountyExt_05-27-21'!OtherDescrSection</vt:lpstr>
      <vt:lpstr>'CollierCountyExt_06-30-21'!OtherDescrSection</vt:lpstr>
      <vt:lpstr>'CollierCountyExt_08-18-21'!OtherDescrSection</vt:lpstr>
      <vt:lpstr>'CollierCountyExt_10-20-21'!OtherDescrSection</vt:lpstr>
      <vt:lpstr>'CollierCountyExt_12-01-20'!OtherDescrSection</vt:lpstr>
      <vt:lpstr>'ColumbiaCountyExt_03-16-21'!OtherDescrSection</vt:lpstr>
      <vt:lpstr>'DeansServices_06-23-21'!OtherDescrSection</vt:lpstr>
      <vt:lpstr>'DeansServices_10-06-21'!OtherDescrSection</vt:lpstr>
      <vt:lpstr>'EasternFloridaStateCol_02-27-21'!OtherDescrSection</vt:lpstr>
      <vt:lpstr>'EasternFloridaStateCol_10-04-21'!OtherDescrSection</vt:lpstr>
      <vt:lpstr>'EasternFloridaStateCol_12-09-20'!OtherDescrSection</vt:lpstr>
      <vt:lpstr>'EstateLandscaping_03-20-21'!OtherDescrSection</vt:lpstr>
      <vt:lpstr>'EstateLandscaping_04-10-21'!OtherDescrSection</vt:lpstr>
      <vt:lpstr>'FAMU-Gadsden_03-09-21'!OtherDescrSection</vt:lpstr>
      <vt:lpstr>'Florida Irr Supply_04-15-21'!OtherDescrSection</vt:lpstr>
      <vt:lpstr>'HillsboroughCountyExt_03-02-21'!OtherDescrSection</vt:lpstr>
      <vt:lpstr>'LakeCountyExt_05-14-21'!OtherDescrSection</vt:lpstr>
      <vt:lpstr>'LeeCountyExt_07-28-21'!OtherDescrSection</vt:lpstr>
      <vt:lpstr>'LeonCountyExt_06-29-21'!OtherDescrSection</vt:lpstr>
      <vt:lpstr>'MarionCountyExt_02-10-21'!OtherDescrSection</vt:lpstr>
      <vt:lpstr>'MarionCountyExt_04-20-21'!OtherDescrSection</vt:lpstr>
      <vt:lpstr>'MarionCountyExt_06-17-21'!OtherDescrSection</vt:lpstr>
      <vt:lpstr>'MarionCountyExt_08-19-21'!OtherDescrSection</vt:lpstr>
      <vt:lpstr>'MarionCountyExt_10-19-21'!OtherDescrSection</vt:lpstr>
      <vt:lpstr>'MartinCoCorrectional_06-03-21'!OtherDescrSection</vt:lpstr>
      <vt:lpstr>'Miami-DadeCountyExt_02-05-21'!OtherDescrSection</vt:lpstr>
      <vt:lpstr>'Miami-DadeCountyExt_03-05-21'!OtherDescrSection</vt:lpstr>
      <vt:lpstr>'Miami-DadeCountyExt_04-14-21'!OtherDescrSection</vt:lpstr>
      <vt:lpstr>'Miami-DadeCountyExt_06-04-21'!OtherDescrSection</vt:lpstr>
      <vt:lpstr>'Miami-DadeCountyExt_07-08-21'!OtherDescrSection</vt:lpstr>
      <vt:lpstr>'Miami-DadeCountyExt_08-05-21'!OtherDescrSection</vt:lpstr>
      <vt:lpstr>'Miami-DadeCountyExt_09-10-21'!OtherDescrSection</vt:lpstr>
      <vt:lpstr>'Miami-DadeCountyExt_10-07-21'!OtherDescrSection</vt:lpstr>
      <vt:lpstr>'MonroeCountyExt_09-10-21'!OtherDescrSection</vt:lpstr>
      <vt:lpstr>'OkaloosaCoExt-BryanPest_7-14-21'!OtherDescrSection</vt:lpstr>
      <vt:lpstr>'OkaloosaCountyExt_01-21-21'!OtherDescrSection</vt:lpstr>
      <vt:lpstr>'OrangeCountyExt_04-22-21'!OtherDescrSection</vt:lpstr>
      <vt:lpstr>'OrangeCountyExt_12-10-20'!OtherDescrSection</vt:lpstr>
      <vt:lpstr>'OsceolaCountyExt_03-11-21'!OtherDescrSection</vt:lpstr>
      <vt:lpstr>'OsceolaCountyExt_05-18-21'!OtherDescrSection</vt:lpstr>
      <vt:lpstr>'OsceolaCountyExt_07-20-21'!OtherDescrSection</vt:lpstr>
      <vt:lpstr>'OsceolaCountyExt_12-03-20'!OtherDescrSection</vt:lpstr>
      <vt:lpstr>'PascoCountyExt_04-30-21'!OtherDescrSection</vt:lpstr>
      <vt:lpstr>'PolkCountyExt_05-19-21'!OtherDescrSection</vt:lpstr>
      <vt:lpstr>'PolkCountyExt_09-22-21'!OtherDescrSection</vt:lpstr>
      <vt:lpstr>'PolkCountyExt_12-16-20'!OtherDescrSection</vt:lpstr>
      <vt:lpstr>'SafariTermite&amp;PestCont_01-06-21'!OtherDescrSection</vt:lpstr>
      <vt:lpstr>'SarasotaCountyExt_10-05-21'!OtherDescrSection</vt:lpstr>
      <vt:lpstr>'St.JohnsCountyExt_08-23-21'!OtherDescrSection</vt:lpstr>
      <vt:lpstr>'St.LucieCountyExt_08-11-21'!OtherDescrSection</vt:lpstr>
      <vt:lpstr>'SumterCountyExt_02-25-21'!OtherDescrSection</vt:lpstr>
      <vt:lpstr>'TaylorCountyExt_08-19-21'!OtherDescrSection</vt:lpstr>
      <vt:lpstr>'TaylorCountyExt_08-26-21'!OtherDescrSection</vt:lpstr>
      <vt:lpstr>'TaylorCountyExt_09-02-21'!OtherDescrSection</vt:lpstr>
      <vt:lpstr>'TaylorCountyExt_09-09-21'!OtherDescrSection</vt:lpstr>
      <vt:lpstr>'UF-IFAS_Crawford_01-15-21'!OtherDescrSection</vt:lpstr>
      <vt:lpstr>'UF-IFAS-Blue Landscape_08-03-21'!OtherDescrSection</vt:lpstr>
      <vt:lpstr>'UF-IFAS-MainscapeInc_04-29-21'!OtherDescrSection</vt:lpstr>
      <vt:lpstr>'UF-IFAS-PineLakeCo_04-16-21'!OtherDescrSection</vt:lpstr>
      <vt:lpstr>'UF-IFAS-PolkCounty_04-08-21'!OtherDescrSection</vt:lpstr>
      <vt:lpstr>'UnaffiliatedVolunteer_01-28-21'!OtherDescrSection</vt:lpstr>
      <vt:lpstr>OtherDescrSection</vt:lpstr>
      <vt:lpstr>'AlachuaCountyExt_05-12-21'!Print_Titles</vt:lpstr>
      <vt:lpstr>'BrevardCountyExt_05-28-21'!Print_Titles</vt:lpstr>
      <vt:lpstr>'BrowardCountyExt_02-26-21'!Print_Titles</vt:lpstr>
      <vt:lpstr>'BrowardCountyExt_04-23-21'!Print_Titles</vt:lpstr>
      <vt:lpstr>'BrowardCountyExt_06-18-21'!Print_Titles</vt:lpstr>
      <vt:lpstr>'BrowardCountyExt_08-25-21'!Print_Titles</vt:lpstr>
      <vt:lpstr>'BrowardCountyExt_10-20-21'!Print_Titles</vt:lpstr>
      <vt:lpstr>'BrowardCountyExt_11-20-20'!Print_Titles</vt:lpstr>
      <vt:lpstr>'CEPRALandscaping_05-21-21'!Print_Titles</vt:lpstr>
      <vt:lpstr>'CEPRALandscaping-SP_05-21-21'!Print_Titles</vt:lpstr>
      <vt:lpstr>'CharlotteCountyExt_01-27-21'!Print_Titles</vt:lpstr>
      <vt:lpstr>'CharlotteCountyExt_02-17-21'!Print_Titles</vt:lpstr>
      <vt:lpstr>'CharlotteCountyExt_03-30-21'!Print_Titles</vt:lpstr>
      <vt:lpstr>'CharlotteCountyExt_04-14-21'!Print_Titles</vt:lpstr>
      <vt:lpstr>'CharlotteCountyExt_05-12-21'!Print_Titles</vt:lpstr>
      <vt:lpstr>'CharlotteCountyExt_06-16-21'!Print_Titles</vt:lpstr>
      <vt:lpstr>'CharlotteCountyExt_09-23-21'!Print_Titles</vt:lpstr>
      <vt:lpstr>'CharlotteCountyExt_10-19-21'!Print_Titles</vt:lpstr>
      <vt:lpstr>'CityGreenEnvironmental_04-27-21'!Print_Titles</vt:lpstr>
      <vt:lpstr>'CollierCountyExt_02-18-21'!Print_Titles</vt:lpstr>
      <vt:lpstr>'CollierCountyExt_03-25-21'!Print_Titles</vt:lpstr>
      <vt:lpstr>'CollierCountyExt_05-27-21'!Print_Titles</vt:lpstr>
      <vt:lpstr>'CollierCountyExt_06-30-21'!Print_Titles</vt:lpstr>
      <vt:lpstr>'CollierCountyExt_08-18-21'!Print_Titles</vt:lpstr>
      <vt:lpstr>'CollierCountyExt_10-20-21'!Print_Titles</vt:lpstr>
      <vt:lpstr>'CollierCountyExt_12-01-20'!Print_Titles</vt:lpstr>
      <vt:lpstr>'ColumbiaCountyExt_03-16-21'!Print_Titles</vt:lpstr>
      <vt:lpstr>'DeansServices_06-23-21'!Print_Titles</vt:lpstr>
      <vt:lpstr>'DeansServices_10-06-21'!Print_Titles</vt:lpstr>
      <vt:lpstr>'EasternFloridaStateCol_02-27-21'!Print_Titles</vt:lpstr>
      <vt:lpstr>'EasternFloridaStateCol_10-04-21'!Print_Titles</vt:lpstr>
      <vt:lpstr>'EasternFloridaStateCol_12-09-20'!Print_Titles</vt:lpstr>
      <vt:lpstr>'EstateLandscaping_03-20-21'!Print_Titles</vt:lpstr>
      <vt:lpstr>'EstateLandscaping_04-10-21'!Print_Titles</vt:lpstr>
      <vt:lpstr>'FAMU-Gadsden_03-09-21'!Print_Titles</vt:lpstr>
      <vt:lpstr>'Florida Irr Supply_04-15-21'!Print_Titles</vt:lpstr>
      <vt:lpstr>'HillsboroughCountyExt_03-02-21'!Print_Titles</vt:lpstr>
      <vt:lpstr>'LakeCountyExt_05-14-21'!Print_Titles</vt:lpstr>
      <vt:lpstr>'LeeCountyExt_07-28-21'!Print_Titles</vt:lpstr>
      <vt:lpstr>'LeonCountyExt_06-29-21'!Print_Titles</vt:lpstr>
      <vt:lpstr>'MarionCountyExt_02-10-21'!Print_Titles</vt:lpstr>
      <vt:lpstr>'MarionCountyExt_04-20-21'!Print_Titles</vt:lpstr>
      <vt:lpstr>'MarionCountyExt_06-17-21'!Print_Titles</vt:lpstr>
      <vt:lpstr>'MarionCountyExt_08-19-21'!Print_Titles</vt:lpstr>
      <vt:lpstr>'MarionCountyExt_10-19-21'!Print_Titles</vt:lpstr>
      <vt:lpstr>'MartinCoCorrectional_06-03-21'!Print_Titles</vt:lpstr>
      <vt:lpstr>'Miami-DadeCountyExt_02-05-21'!Print_Titles</vt:lpstr>
      <vt:lpstr>'Miami-DadeCountyExt_03-05-21'!Print_Titles</vt:lpstr>
      <vt:lpstr>'Miami-DadeCountyExt_04-14-21'!Print_Titles</vt:lpstr>
      <vt:lpstr>'Miami-DadeCountyExt_06-04-21'!Print_Titles</vt:lpstr>
      <vt:lpstr>'Miami-DadeCountyExt_07-08-21'!Print_Titles</vt:lpstr>
      <vt:lpstr>'Miami-DadeCountyExt_08-05-21'!Print_Titles</vt:lpstr>
      <vt:lpstr>'Miami-DadeCountyExt_09-10-21'!Print_Titles</vt:lpstr>
      <vt:lpstr>'Miami-DadeCountyExt_10-07-21'!Print_Titles</vt:lpstr>
      <vt:lpstr>'MonroeCountyExt_09-10-21'!Print_Titles</vt:lpstr>
      <vt:lpstr>'OkaloosaCoExt-BryanPest_7-14-21'!Print_Titles</vt:lpstr>
      <vt:lpstr>'OkaloosaCountyExt_01-21-21'!Print_Titles</vt:lpstr>
      <vt:lpstr>'OrangeCountyExt_04-22-21'!Print_Titles</vt:lpstr>
      <vt:lpstr>'OrangeCountyExt_12-10-20'!Print_Titles</vt:lpstr>
      <vt:lpstr>'OsceolaCountyExt_03-11-21'!Print_Titles</vt:lpstr>
      <vt:lpstr>'OsceolaCountyExt_05-18-21'!Print_Titles</vt:lpstr>
      <vt:lpstr>'OsceolaCountyExt_07-20-21'!Print_Titles</vt:lpstr>
      <vt:lpstr>'OsceolaCountyExt_12-03-20'!Print_Titles</vt:lpstr>
      <vt:lpstr>'PascoCountyExt_04-30-21'!Print_Titles</vt:lpstr>
      <vt:lpstr>'PolkCountyExt_05-19-21'!Print_Titles</vt:lpstr>
      <vt:lpstr>'PolkCountyExt_09-22-21'!Print_Titles</vt:lpstr>
      <vt:lpstr>'PolkCountyExt_12-16-20'!Print_Titles</vt:lpstr>
      <vt:lpstr>'SafariTermite&amp;PestCont_01-06-21'!Print_Titles</vt:lpstr>
      <vt:lpstr>'SarasotaCountyExt_10-05-21'!Print_Titles</vt:lpstr>
      <vt:lpstr>'St.JohnsCountyExt_08-23-21'!Print_Titles</vt:lpstr>
      <vt:lpstr>'St.LucieCountyExt_08-11-21'!Print_Titles</vt:lpstr>
      <vt:lpstr>Summary!Print_Titles</vt:lpstr>
      <vt:lpstr>'SumterCountyExt_02-25-21'!Print_Titles</vt:lpstr>
      <vt:lpstr>'TaylorCountyExt_08-19-21'!Print_Titles</vt:lpstr>
      <vt:lpstr>'TaylorCountyExt_08-26-21'!Print_Titles</vt:lpstr>
      <vt:lpstr>'TaylorCountyExt_09-02-21'!Print_Titles</vt:lpstr>
      <vt:lpstr>'TaylorCountyExt_09-09-21'!Print_Titles</vt:lpstr>
      <vt:lpstr>'UF-IFAS_Crawford_01-15-21'!Print_Titles</vt:lpstr>
      <vt:lpstr>'UF-IFAS-Blue Landscape_08-03-21'!Print_Titles</vt:lpstr>
      <vt:lpstr>'UF-IFAS-MainscapeInc_04-29-21'!Print_Titles</vt:lpstr>
      <vt:lpstr>'UF-IFAS-PineLakeCo_04-16-21'!Print_Titles</vt:lpstr>
      <vt:lpstr>'UF-IFAS-PolkCounty_04-08-21'!Print_Titles</vt:lpstr>
      <vt:lpstr>'UnaffiliatedVolunteer_01-28-21'!Print_Titles</vt:lpstr>
      <vt:lpstr>tabname</vt:lpstr>
    </vt:vector>
  </TitlesOfParts>
  <Company>ufl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2016-11-11T00:00:27Z</cp:lastPrinted>
  <dcterms:created xsi:type="dcterms:W3CDTF">2008-03-20T21:48:11Z</dcterms:created>
  <dcterms:modified xsi:type="dcterms:W3CDTF">2021-11-18T16:06:09Z</dcterms:modified>
</cp:coreProperties>
</file>