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checkCompatibility="1" defaultThemeVersion="124226"/>
  <mc:AlternateContent xmlns:mc="http://schemas.openxmlformats.org/markup-compatibility/2006">
    <mc:Choice Requires="x15">
      <x15ac:absPath xmlns:x15ac="http://schemas.microsoft.com/office/spreadsheetml/2010/11/ac" url="S:\FYN\GI-BMP\BMP Records\Year-End Instructor Reporting\2022-InstructorReporting\"/>
    </mc:Choice>
  </mc:AlternateContent>
  <xr:revisionPtr revIDLastSave="0" documentId="8_{1A2B4B53-782A-4327-961D-75164CBBE9ED}" xr6:coauthVersionLast="47" xr6:coauthVersionMax="47" xr10:uidLastSave="{00000000-0000-0000-0000-000000000000}"/>
  <bookViews>
    <workbookView xWindow="4380" yWindow="1695" windowWidth="21600" windowHeight="11385" tabRatio="928" xr2:uid="{00000000-000D-0000-FFFF-FFFF00000000}"/>
  </bookViews>
  <sheets>
    <sheet name="NOTES" sheetId="428" r:id="rId1"/>
    <sheet name="ClassList" sheetId="429" r:id="rId2"/>
    <sheet name="Summary" sheetId="1" r:id="rId3"/>
    <sheet name="Start" sheetId="426" r:id="rId4"/>
    <sheet name="AlachuaCountyExt_12-17-21" sheetId="610" r:id="rId5"/>
    <sheet name="AlachuaCountyExt_08-02-22" sheetId="536" r:id="rId6"/>
    <sheet name="AlachuaCountyExt_09-07-22" sheetId="525" r:id="rId7"/>
    <sheet name="BrevardCountyExt_05-16-22" sheetId="556" r:id="rId8"/>
    <sheet name="BrowardCountyExt_01-12-22" sheetId="605" r:id="rId9"/>
    <sheet name="BrowardCountyExt_03-16-22" sheetId="581" r:id="rId10"/>
    <sheet name="BrowardCountyExt_07-13-22" sheetId="538" r:id="rId11"/>
    <sheet name="BrowardCountyExt_08-10-22" sheetId="526" r:id="rId12"/>
    <sheet name="BrowardCountyExt_10-05-22" sheetId="519" r:id="rId13"/>
    <sheet name="CharlotteCountyExt_11-16-21" sheetId="619" r:id="rId14"/>
    <sheet name="CharlotteCountyExt_01-25-22" sheetId="601" r:id="rId15"/>
    <sheet name="CharlotteCountyExt_02-22-22" sheetId="594" r:id="rId16"/>
    <sheet name="CharlotteCountyExt_03-16-22" sheetId="582" r:id="rId17"/>
    <sheet name="CharlotteCountyExt_04-13-22" sheetId="572" r:id="rId18"/>
    <sheet name="CharlotteCountyExt_05-24-22" sheetId="552" r:id="rId19"/>
    <sheet name="CollierCountyExt_02-03-22" sheetId="599" r:id="rId20"/>
    <sheet name="CollierCountyExt_02-10-22" sheetId="598" r:id="rId21"/>
    <sheet name="CollierCountyExt_04-20-22" sheetId="566" r:id="rId22"/>
    <sheet name="CollierCountyExt_05-18-22" sheetId="558" r:id="rId23"/>
    <sheet name="CollierCountyExt_08-16-22" sheetId="529" r:id="rId24"/>
    <sheet name="CollierCountyExt_10-26-22" sheetId="513" r:id="rId25"/>
    <sheet name="ColumbiaCountyExt_10-10-22" sheetId="516" r:id="rId26"/>
    <sheet name="DuvalCountyExt_05-27-22" sheetId="550" r:id="rId27"/>
    <sheet name="EscambiaCountyExt_02-28-22" sheetId="592" r:id="rId28"/>
    <sheet name="HillsboroughCountyExt_12-15-21" sheetId="611" r:id="rId29"/>
    <sheet name="HillsboroughCountyExt_03-10-22" sheetId="584" r:id="rId30"/>
    <sheet name="HillsboroughCountyExt_03-31-22" sheetId="575" r:id="rId31"/>
    <sheet name="HillsboroughCountyExt_05-19-22" sheetId="553" r:id="rId32"/>
    <sheet name="IndianRiverCountyExt_01-21-22" sheetId="600" r:id="rId33"/>
    <sheet name="IndianRiverCountyExt_04-29-22" sheetId="563" r:id="rId34"/>
    <sheet name="LakeCountyExt_01-14-22" sheetId="604" r:id="rId35"/>
    <sheet name="LeeCountyExt_11-16-21" sheetId="617" r:id="rId36"/>
    <sheet name="LeeCountyExt_03-04-22" sheetId="588" r:id="rId37"/>
    <sheet name="LeeCountyExt_03-30-22" sheetId="576" r:id="rId38"/>
    <sheet name="LeeCountyExt_06-01-22" sheetId="549" r:id="rId39"/>
    <sheet name="LeonCountyExt_03-01-22" sheetId="591" r:id="rId40"/>
    <sheet name="LeonCountyExt_04-14-22" sheetId="571" r:id="rId41"/>
    <sheet name="LeonCountyExt_04-19-22" sheetId="568" r:id="rId42"/>
    <sheet name="ManateeCountyExt_Eng_06-24-22" sheetId="542" r:id="rId43"/>
    <sheet name="ManateeCountyExt_Sp_06-24-22" sheetId="543" r:id="rId44"/>
    <sheet name="ManateeCountyExt_10-18-22" sheetId="514" r:id="rId45"/>
    <sheet name="MarionCountyExt_04-20-22" sheetId="567" r:id="rId46"/>
    <sheet name="MarionCountyExt_06-08-22" sheetId="547" r:id="rId47"/>
    <sheet name="MarionCountyExt_08-03-22" sheetId="535" r:id="rId48"/>
    <sheet name="MarionCountyExt_10-05-22" sheetId="520" r:id="rId49"/>
    <sheet name="MartinCountyExt-Eng_04-06-22" sheetId="574" r:id="rId50"/>
    <sheet name="MartinCountyExt-SP_04-06-22" sheetId="573" r:id="rId51"/>
    <sheet name="Miami-DadeCountyExt_11-05-21" sheetId="620" r:id="rId52"/>
    <sheet name="Miami-DadeCountyExt_12-09-21" sheetId="612" r:id="rId53"/>
    <sheet name="Miami-DadeCountyExt_02-17-22" sheetId="595" r:id="rId54"/>
    <sheet name="Miami-DadeCountyExt_04-29-22" sheetId="564" r:id="rId55"/>
    <sheet name="Miami-DadeCountyExt_05-19-22" sheetId="559" r:id="rId56"/>
    <sheet name="Miami-DadeCountyExt_06-29-22" sheetId="540" r:id="rId57"/>
    <sheet name="Miami-DadeCountyExt_07-21-22" sheetId="537" r:id="rId58"/>
    <sheet name="Miami-DadeCountyExt_08-18-22" sheetId="528" r:id="rId59"/>
    <sheet name="Miami-DadeCountyExt_09-22-22" sheetId="521" r:id="rId60"/>
    <sheet name="Miami-DadeCountyExt_10-20-22" sheetId="625" r:id="rId61"/>
    <sheet name="MonroeCountyExt_09-13-22" sheetId="523" r:id="rId62"/>
    <sheet name="OkaloosaCountyExt_01-05-22" sheetId="606" r:id="rId63"/>
    <sheet name="OkaloosaCountyExt_01-11-22" sheetId="603" r:id="rId64"/>
    <sheet name="Okaloosa-WaltonCoExt-E_02-25-22" sheetId="590" r:id="rId65"/>
    <sheet name="Okaloosa-WaltonCo-Sp_02-25-22" sheetId="589" r:id="rId66"/>
    <sheet name="Okaloosa-WaltonCoExt_05-16-22" sheetId="557" r:id="rId67"/>
    <sheet name="OrangeCountyExt_12-16-21" sheetId="607" r:id="rId68"/>
    <sheet name="OrangeCountyExt_02-18-22" sheetId="596" r:id="rId69"/>
    <sheet name="OrangeCountyExt_06-22-22" sheetId="544" r:id="rId70"/>
    <sheet name="OrangeCountyExt_08-18-22" sheetId="527" r:id="rId71"/>
    <sheet name="OsceolaCountyExt_11-04-21" sheetId="621" r:id="rId72"/>
    <sheet name="OsceolaCountyExt_03-24-22" sheetId="578" r:id="rId73"/>
    <sheet name="OsceolaCountyExt_06-09-22" sheetId="546" r:id="rId74"/>
    <sheet name="OsceolaCountyExt_10-18-22" sheetId="515" r:id="rId75"/>
    <sheet name="PalmBeachCountyExt_04-29-22" sheetId="562" r:id="rId76"/>
    <sheet name="PalmBeachCountyExt_05-06-22" sheetId="560" r:id="rId77"/>
    <sheet name="PalmBeachCountyExt_09-30-22" sheetId="518" r:id="rId78"/>
    <sheet name="PascoCountyExt_12-09-21" sheetId="613" r:id="rId79"/>
    <sheet name="PascoCountyExt_04-18-22" sheetId="569" r:id="rId80"/>
    <sheet name="PolkCountyExt_03-30-22" sheetId="577" r:id="rId81"/>
    <sheet name="PolkCountyExt-Eng_08-04-22" sheetId="531" r:id="rId82"/>
    <sheet name="PolkCountyExt-SP_08-04-22" sheetId="532" r:id="rId83"/>
    <sheet name="SantaRosaCountyExt_02-24-22" sheetId="593" r:id="rId84"/>
    <sheet name="SantaRosaCountyExt_09-13-22" sheetId="524" r:id="rId85"/>
    <sheet name="St.JohnsCountyExt_01-25-22" sheetId="602" r:id="rId86"/>
    <sheet name="St.JohnsCountyExt_03-21-22" sheetId="580" r:id="rId87"/>
    <sheet name="St.LucieCountyExt_08-05-22" sheetId="533" r:id="rId88"/>
    <sheet name="SumterCountyExt_12-10-21" sheetId="608" r:id="rId89"/>
    <sheet name="SumterCountyExt_02-17-22" sheetId="597" r:id="rId90"/>
    <sheet name="SumterCountyExt_08-04-22" sheetId="534" r:id="rId91"/>
    <sheet name="TaylorCountyExt_05-23-22" sheetId="626" r:id="rId92"/>
    <sheet name="TaylorCountyExt_05-25-22" sheetId="541" r:id="rId93"/>
    <sheet name="VolusiaCountyExt_05-11-22" sheetId="561" r:id="rId94"/>
    <sheet name="VolusiaCountyExt_09-22-22" sheetId="522" r:id="rId95"/>
    <sheet name="UF-IFAS-Mainscape_11-12-21" sheetId="616" r:id="rId96"/>
    <sheet name="UF-IFAS-SantaFeHS_11-30-21" sheetId="615" r:id="rId97"/>
    <sheet name="UF-IFAS-Mainscape_12-15-21" sheetId="609" r:id="rId98"/>
    <sheet name="BlueLandscapeContracti_07-01-22" sheetId="539" r:id="rId99"/>
    <sheet name="Brightview_05-20-22" sheetId="555" r:id="rId100"/>
    <sheet name="CEPRALandscape-Eng_03-04-22" sheetId="587" r:id="rId101"/>
    <sheet name="CEPRALandscape-SP_03-04-22" sheetId="586" r:id="rId102"/>
    <sheet name="CEPRALandscaping-Sp_10-28-22" sheetId="623" r:id="rId103"/>
    <sheet name="CEPRALandscape-Eng_10-28-22" sheetId="624" r:id="rId104"/>
    <sheet name="DeansServices_03-16-22" sheetId="583" r:id="rId105"/>
    <sheet name="EasternFloridaStateCol_12-04-21" sheetId="614" r:id="rId106"/>
    <sheet name="EstateLandscaping_04-16-22" sheetId="570" r:id="rId107"/>
    <sheet name="EstateLandscaping_04-23-22" sheetId="565" r:id="rId108"/>
    <sheet name="EstateLandscaping_09-24-22" sheetId="517" r:id="rId109"/>
    <sheet name="FISOutdoor-NativeGreen_06-03-22" sheetId="548" r:id="rId110"/>
    <sheet name="RookeryBay_06-14-22" sheetId="545" r:id="rId111"/>
    <sheet name="SafariTermite&amp;PestCont_11-18-21" sheetId="618" r:id="rId112"/>
    <sheet name="SafariTermite&amp;PestCont_03-24-22" sheetId="579" r:id="rId113"/>
    <sheet name="SafariTermite&amp;PestCont_05-26-22" sheetId="551" r:id="rId114"/>
    <sheet name="SumterCorrectional_08-17-22" sheetId="530" r:id="rId115"/>
    <sheet name="ValenciaCollege_03-02-22" sheetId="585" r:id="rId116"/>
    <sheet name="End" sheetId="427" r:id="rId117"/>
  </sheets>
  <externalReferences>
    <externalReference r:id="rId118"/>
    <externalReference r:id="rId119"/>
    <externalReference r:id="rId120"/>
    <externalReference r:id="rId121"/>
  </externalReferences>
  <definedNames>
    <definedName name="_xlnm._FilterDatabase" localSheetId="1">ClassList!$A$3:$I$3</definedName>
    <definedName name="CommentSection" localSheetId="5">'AlachuaCountyExt_08-02-22'!$A$62</definedName>
    <definedName name="CommentSection" localSheetId="6">'AlachuaCountyExt_09-07-22'!$A$62</definedName>
    <definedName name="CommentSection" localSheetId="4">'AlachuaCountyExt_12-17-21'!$A$62</definedName>
    <definedName name="CommentSection" localSheetId="98">'BlueLandscapeContracti_07-01-22'!$A$62</definedName>
    <definedName name="CommentSection" localSheetId="7">'BrevardCountyExt_05-16-22'!$A$62</definedName>
    <definedName name="CommentSection" localSheetId="99">'Brightview_05-20-22'!$A$62</definedName>
    <definedName name="CommentSection" localSheetId="8">'BrowardCountyExt_01-12-22'!$A$62</definedName>
    <definedName name="CommentSection" localSheetId="9">'BrowardCountyExt_03-16-22'!$A$62</definedName>
    <definedName name="CommentSection" localSheetId="10">'BrowardCountyExt_07-13-22'!$A$62</definedName>
    <definedName name="CommentSection" localSheetId="11">'BrowardCountyExt_08-10-22'!$A$62</definedName>
    <definedName name="CommentSection" localSheetId="12">'BrowardCountyExt_10-05-22'!$A$62</definedName>
    <definedName name="CommentSection" localSheetId="100">'CEPRALandscape-Eng_03-04-22'!$A$62</definedName>
    <definedName name="CommentSection" localSheetId="103">'CEPRALandscape-Eng_10-28-22'!$A$62</definedName>
    <definedName name="CommentSection" localSheetId="101">'CEPRALandscape-SP_03-04-22'!$A$62</definedName>
    <definedName name="CommentSection" localSheetId="102">'CEPRALandscaping-Sp_10-28-22'!$A$62</definedName>
    <definedName name="CommentSection" localSheetId="14">'CharlotteCountyExt_01-25-22'!$A$62</definedName>
    <definedName name="CommentSection" localSheetId="15">'CharlotteCountyExt_02-22-22'!$A$62</definedName>
    <definedName name="CommentSection" localSheetId="16">'CharlotteCountyExt_03-16-22'!$A$62</definedName>
    <definedName name="CommentSection" localSheetId="17">'CharlotteCountyExt_04-13-22'!$A$62</definedName>
    <definedName name="CommentSection" localSheetId="18">'CharlotteCountyExt_05-24-22'!$A$62</definedName>
    <definedName name="CommentSection" localSheetId="13">'CharlotteCountyExt_11-16-21'!$A$62</definedName>
    <definedName name="CommentSection" localSheetId="19">'CollierCountyExt_02-03-22'!$A$62</definedName>
    <definedName name="CommentSection" localSheetId="20">'CollierCountyExt_02-10-22'!$A$62</definedName>
    <definedName name="CommentSection" localSheetId="21">'CollierCountyExt_04-20-22'!$A$62</definedName>
    <definedName name="CommentSection" localSheetId="22">'CollierCountyExt_05-18-22'!$A$62</definedName>
    <definedName name="CommentSection" localSheetId="23">'CollierCountyExt_08-16-22'!$A$62</definedName>
    <definedName name="CommentSection" localSheetId="24">'CollierCountyExt_10-26-22'!$A$62</definedName>
    <definedName name="CommentSection" localSheetId="25">'ColumbiaCountyExt_10-10-22'!$A$62</definedName>
    <definedName name="CommentSection" localSheetId="104">'DeansServices_03-16-22'!$A$62</definedName>
    <definedName name="CommentSection" localSheetId="26">'DuvalCountyExt_05-27-22'!$A$62</definedName>
    <definedName name="CommentSection" localSheetId="105">'EasternFloridaStateCol_12-04-21'!$A$62</definedName>
    <definedName name="CommentSection" localSheetId="27">'EscambiaCountyExt_02-28-22'!$A$62</definedName>
    <definedName name="CommentSection" localSheetId="106">'EstateLandscaping_04-16-22'!$A$62</definedName>
    <definedName name="CommentSection" localSheetId="107">'EstateLandscaping_04-23-22'!$A$62</definedName>
    <definedName name="CommentSection" localSheetId="108">'EstateLandscaping_09-24-22'!$A$62</definedName>
    <definedName name="CommentSection" localSheetId="109">'FISOutdoor-NativeGreen_06-03-22'!$A$62</definedName>
    <definedName name="CommentSection" localSheetId="29">'HillsboroughCountyExt_03-10-22'!$A$62</definedName>
    <definedName name="CommentSection" localSheetId="30">'HillsboroughCountyExt_03-31-22'!$A$62</definedName>
    <definedName name="CommentSection" localSheetId="31">'HillsboroughCountyExt_05-19-22'!$A$62</definedName>
    <definedName name="CommentSection" localSheetId="28">'HillsboroughCountyExt_12-15-21'!$A$62</definedName>
    <definedName name="CommentSection" localSheetId="32">'IndianRiverCountyExt_01-21-22'!$A$62</definedName>
    <definedName name="CommentSection" localSheetId="33">'IndianRiverCountyExt_04-29-22'!$A$62</definedName>
    <definedName name="CommentSection" localSheetId="34">'LakeCountyExt_01-14-22'!$A$62</definedName>
    <definedName name="CommentSection" localSheetId="36">'LeeCountyExt_03-04-22'!$A$62</definedName>
    <definedName name="CommentSection" localSheetId="37">'LeeCountyExt_03-30-22'!$A$62</definedName>
    <definedName name="CommentSection" localSheetId="38">'LeeCountyExt_06-01-22'!$A$62</definedName>
    <definedName name="CommentSection" localSheetId="35">'LeeCountyExt_11-16-21'!$A$62</definedName>
    <definedName name="CommentSection" localSheetId="39">'LeonCountyExt_03-01-22'!$A$62</definedName>
    <definedName name="CommentSection" localSheetId="40">'LeonCountyExt_04-14-22'!$A$62</definedName>
    <definedName name="CommentSection" localSheetId="41">'LeonCountyExt_04-19-22'!$A$62</definedName>
    <definedName name="CommentSection" localSheetId="44">'ManateeCountyExt_10-18-22'!$A$62</definedName>
    <definedName name="CommentSection" localSheetId="42">'ManateeCountyExt_Eng_06-24-22'!$A$62</definedName>
    <definedName name="CommentSection" localSheetId="43">'ManateeCountyExt_Sp_06-24-22'!$A$62</definedName>
    <definedName name="CommentSection" localSheetId="45">'MarionCountyExt_04-20-22'!$A$62</definedName>
    <definedName name="CommentSection" localSheetId="46">'MarionCountyExt_06-08-22'!$A$62</definedName>
    <definedName name="CommentSection" localSheetId="47">'MarionCountyExt_08-03-22'!$A$62</definedName>
    <definedName name="CommentSection" localSheetId="48">'MarionCountyExt_10-05-22'!$A$62</definedName>
    <definedName name="CommentSection" localSheetId="49">'MartinCountyExt-Eng_04-06-22'!$A$62</definedName>
    <definedName name="CommentSection" localSheetId="50">'MartinCountyExt-SP_04-06-22'!$A$62</definedName>
    <definedName name="CommentSection" localSheetId="53">'Miami-DadeCountyExt_02-17-22'!$A$62</definedName>
    <definedName name="CommentSection" localSheetId="54">'Miami-DadeCountyExt_04-29-22'!$A$62</definedName>
    <definedName name="CommentSection" localSheetId="55">'Miami-DadeCountyExt_05-19-22'!$A$62</definedName>
    <definedName name="CommentSection" localSheetId="56">'Miami-DadeCountyExt_06-29-22'!$A$62</definedName>
    <definedName name="CommentSection" localSheetId="57">'Miami-DadeCountyExt_07-21-22'!$A$62</definedName>
    <definedName name="CommentSection" localSheetId="58">'Miami-DadeCountyExt_08-18-22'!$A$62</definedName>
    <definedName name="CommentSection" localSheetId="59">'Miami-DadeCountyExt_09-22-22'!$A$62</definedName>
    <definedName name="CommentSection" localSheetId="60">'Miami-DadeCountyExt_10-20-22'!$A$62</definedName>
    <definedName name="CommentSection" localSheetId="51">'Miami-DadeCountyExt_11-05-21'!$A$62</definedName>
    <definedName name="CommentSection" localSheetId="52">'Miami-DadeCountyExt_12-09-21'!$A$62</definedName>
    <definedName name="CommentSection" localSheetId="61">'MonroeCountyExt_09-13-22'!$A$62</definedName>
    <definedName name="CommentSection" localSheetId="62">'OkaloosaCountyExt_01-05-22'!$A$62</definedName>
    <definedName name="CommentSection" localSheetId="63">'OkaloosaCountyExt_01-11-22'!$A$62</definedName>
    <definedName name="CommentSection" localSheetId="66">'Okaloosa-WaltonCoExt_05-16-22'!$A$62</definedName>
    <definedName name="CommentSection" localSheetId="64">'Okaloosa-WaltonCoExt-E_02-25-22'!$A$62</definedName>
    <definedName name="CommentSection" localSheetId="65">'Okaloosa-WaltonCo-Sp_02-25-22'!$A$62</definedName>
    <definedName name="CommentSection" localSheetId="68">'OrangeCountyExt_02-18-22'!$A$62</definedName>
    <definedName name="CommentSection" localSheetId="69">'OrangeCountyExt_06-22-22'!$A$62</definedName>
    <definedName name="CommentSection" localSheetId="70">'OrangeCountyExt_08-18-22'!$A$62</definedName>
    <definedName name="CommentSection" localSheetId="67">'OrangeCountyExt_12-16-21'!$A$62</definedName>
    <definedName name="CommentSection" localSheetId="72">'OsceolaCountyExt_03-24-22'!$A$62</definedName>
    <definedName name="CommentSection" localSheetId="73">'OsceolaCountyExt_06-09-22'!$A$62</definedName>
    <definedName name="CommentSection" localSheetId="74">'OsceolaCountyExt_10-18-22'!$A$62</definedName>
    <definedName name="CommentSection" localSheetId="71">'OsceolaCountyExt_11-04-21'!$A$62</definedName>
    <definedName name="CommentSection" localSheetId="75">'PalmBeachCountyExt_04-29-22'!$A$62</definedName>
    <definedName name="CommentSection" localSheetId="76">'PalmBeachCountyExt_05-06-22'!$A$62</definedName>
    <definedName name="CommentSection" localSheetId="77">'PalmBeachCountyExt_09-30-22'!$A$62</definedName>
    <definedName name="CommentSection" localSheetId="79">'PascoCountyExt_04-18-22'!$A$62</definedName>
    <definedName name="CommentSection" localSheetId="78">'PascoCountyExt_12-09-21'!$A$62</definedName>
    <definedName name="CommentSection" localSheetId="80">'PolkCountyExt_03-30-22'!$A$62</definedName>
    <definedName name="CommentSection" localSheetId="81">'PolkCountyExt-Eng_08-04-22'!$A$62</definedName>
    <definedName name="CommentSection" localSheetId="82">'PolkCountyExt-SP_08-04-22'!$A$62</definedName>
    <definedName name="CommentSection" localSheetId="110">'RookeryBay_06-14-22'!$A$62</definedName>
    <definedName name="CommentSection" localSheetId="112">'SafariTermite&amp;PestCont_03-24-22'!$A$62</definedName>
    <definedName name="CommentSection" localSheetId="113">'SafariTermite&amp;PestCont_05-26-22'!$A$62</definedName>
    <definedName name="CommentSection" localSheetId="111">'SafariTermite&amp;PestCont_11-18-21'!$A$62</definedName>
    <definedName name="CommentSection" localSheetId="83">'SantaRosaCountyExt_02-24-22'!$A$62</definedName>
    <definedName name="CommentSection" localSheetId="84">'SantaRosaCountyExt_09-13-22'!$A$62</definedName>
    <definedName name="CommentSection" localSheetId="85">'St.JohnsCountyExt_01-25-22'!$A$62</definedName>
    <definedName name="CommentSection" localSheetId="86">'St.JohnsCountyExt_03-21-22'!$A$62</definedName>
    <definedName name="CommentSection" localSheetId="87">'St.LucieCountyExt_08-05-22'!$A$62</definedName>
    <definedName name="CommentSection" localSheetId="114">'SumterCorrectional_08-17-22'!$A$62</definedName>
    <definedName name="CommentSection" localSheetId="89">'SumterCountyExt_02-17-22'!$A$62</definedName>
    <definedName name="CommentSection" localSheetId="90">'SumterCountyExt_08-04-22'!$A$62</definedName>
    <definedName name="CommentSection" localSheetId="88">'SumterCountyExt_12-10-21'!$A$62</definedName>
    <definedName name="CommentSection" localSheetId="91">'TaylorCountyExt_05-23-22'!$A$62</definedName>
    <definedName name="CommentSection" localSheetId="92">'TaylorCountyExt_05-25-22'!$A$62</definedName>
    <definedName name="CommentSection" localSheetId="95">'UF-IFAS-Mainscape_11-12-21'!$A$62</definedName>
    <definedName name="CommentSection" localSheetId="97">'UF-IFAS-Mainscape_12-15-21'!$A$62</definedName>
    <definedName name="CommentSection" localSheetId="96">'UF-IFAS-SantaFeHS_11-30-21'!$A$62</definedName>
    <definedName name="CommentSection" localSheetId="115">'ValenciaCollege_03-02-22'!$A$62</definedName>
    <definedName name="CommentSection" localSheetId="93">'VolusiaCountyExt_05-11-22'!$A$62</definedName>
    <definedName name="CommentSection" localSheetId="94">'VolusiaCountyExt_09-22-22'!$A$62</definedName>
    <definedName name="CommentSection">Summary!#REF!</definedName>
    <definedName name="CT_Class">#REF!</definedName>
    <definedName name="CT_ClassComments">#REF!</definedName>
    <definedName name="CT_FindID" localSheetId="1">[1]Criteria!$A$13:$B$14</definedName>
    <definedName name="CT_FindID" localSheetId="116">[1]Criteria!$A$13:$B$14</definedName>
    <definedName name="CT_FindID" localSheetId="0">[1]Criteria!$A$13:$B$14</definedName>
    <definedName name="CT_FindID" localSheetId="3">[1]Criteria!$A$13:$B$14</definedName>
    <definedName name="CT_FindID" localSheetId="91">[2]Criteria!$A$13:$B$14</definedName>
    <definedName name="CT_FindID">#REF!</definedName>
    <definedName name="CT_OtherDescr">#REF!</definedName>
    <definedName name="DataName" localSheetId="1">[1]Lookup!$B$5</definedName>
    <definedName name="DataName" localSheetId="116">[1]Lookup!$B$5</definedName>
    <definedName name="DataName" localSheetId="0">[1]Lookup!$B$5</definedName>
    <definedName name="DataName" localSheetId="3">[1]Lookup!$B$5</definedName>
    <definedName name="DataName" localSheetId="91">[2]Lookup!$B$5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116">[1]Lookup!$B$15:$F$41</definedName>
    <definedName name="LU_Field" localSheetId="0">[1]Lookup!$B$15:$F$41</definedName>
    <definedName name="LU_Field" localSheetId="3">[1]Lookup!$B$15:$F$41</definedName>
    <definedName name="LU_Field" localSheetId="91">[2]Lookup!$B$15:$F$41</definedName>
    <definedName name="LU_Field">#REF!</definedName>
    <definedName name="LU_QstAddress" localSheetId="1">[1]Lookup!$A$20:$F$41</definedName>
    <definedName name="LU_QstAddress" localSheetId="116">[1]Lookup!$A$20:$F$41</definedName>
    <definedName name="LU_QstAddress" localSheetId="0">[1]Lookup!$A$20:$F$41</definedName>
    <definedName name="LU_QstAddress" localSheetId="3">[1]Lookup!$A$20:$F$41</definedName>
    <definedName name="LU_QstAddress" localSheetId="91">[2]Lookup!$A$23:$F$58</definedName>
    <definedName name="LU_QstAddress">#REF!</definedName>
    <definedName name="nmCheckSum" localSheetId="5">'AlachuaCountyExt_08-02-22'!$P$20</definedName>
    <definedName name="nmCheckSum" localSheetId="6">'AlachuaCountyExt_09-07-22'!$P$20</definedName>
    <definedName name="nmCheckSum" localSheetId="4">'AlachuaCountyExt_12-17-21'!$P$20</definedName>
    <definedName name="nmCheckSum" localSheetId="98">'BlueLandscapeContracti_07-01-22'!$P$20</definedName>
    <definedName name="nmCheckSum" localSheetId="7">'BrevardCountyExt_05-16-22'!$P$20</definedName>
    <definedName name="nmCheckSum" localSheetId="99">'Brightview_05-20-22'!$P$20</definedName>
    <definedName name="nmCheckSum" localSheetId="8">'BrowardCountyExt_01-12-22'!$P$20</definedName>
    <definedName name="nmCheckSum" localSheetId="9">'BrowardCountyExt_03-16-22'!$P$20</definedName>
    <definedName name="nmCheckSum" localSheetId="10">'BrowardCountyExt_07-13-22'!$P$20</definedName>
    <definedName name="nmCheckSum" localSheetId="11">'BrowardCountyExt_08-10-22'!$P$20</definedName>
    <definedName name="nmCheckSum" localSheetId="12">'BrowardCountyExt_10-05-22'!$P$20</definedName>
    <definedName name="nmCheckSum" localSheetId="100">'CEPRALandscape-Eng_03-04-22'!$P$20</definedName>
    <definedName name="nmCheckSum" localSheetId="103">'CEPRALandscape-Eng_10-28-22'!$P$20</definedName>
    <definedName name="nmCheckSum" localSheetId="101">'CEPRALandscape-SP_03-04-22'!$P$20</definedName>
    <definedName name="nmCheckSum" localSheetId="102">'CEPRALandscaping-Sp_10-28-22'!$P$20</definedName>
    <definedName name="nmCheckSum" localSheetId="14">'CharlotteCountyExt_01-25-22'!$P$20</definedName>
    <definedName name="nmCheckSum" localSheetId="15">'CharlotteCountyExt_02-22-22'!$P$20</definedName>
    <definedName name="nmCheckSum" localSheetId="16">'CharlotteCountyExt_03-16-22'!$P$20</definedName>
    <definedName name="nmCheckSum" localSheetId="17">'CharlotteCountyExt_04-13-22'!$P$20</definedName>
    <definedName name="nmCheckSum" localSheetId="18">'CharlotteCountyExt_05-24-22'!$P$20</definedName>
    <definedName name="nmCheckSum" localSheetId="13">'CharlotteCountyExt_11-16-21'!$P$20</definedName>
    <definedName name="nmCheckSum" localSheetId="19">'CollierCountyExt_02-03-22'!$P$20</definedName>
    <definedName name="nmCheckSum" localSheetId="20">'CollierCountyExt_02-10-22'!$P$20</definedName>
    <definedName name="nmCheckSum" localSheetId="21">'CollierCountyExt_04-20-22'!$P$20</definedName>
    <definedName name="nmCheckSum" localSheetId="22">'CollierCountyExt_05-18-22'!$P$20</definedName>
    <definedName name="nmCheckSum" localSheetId="23">'CollierCountyExt_08-16-22'!$P$20</definedName>
    <definedName name="nmCheckSum" localSheetId="24">'CollierCountyExt_10-26-22'!$P$20</definedName>
    <definedName name="nmCheckSum" localSheetId="25">'ColumbiaCountyExt_10-10-22'!$P$20</definedName>
    <definedName name="nmCheckSum" localSheetId="104">'DeansServices_03-16-22'!$P$20</definedName>
    <definedName name="nmCheckSum" localSheetId="26">'DuvalCountyExt_05-27-22'!$P$20</definedName>
    <definedName name="nmCheckSum" localSheetId="105">'EasternFloridaStateCol_12-04-21'!$P$20</definedName>
    <definedName name="nmCheckSum" localSheetId="27">'EscambiaCountyExt_02-28-22'!$P$20</definedName>
    <definedName name="nmCheckSum" localSheetId="106">'EstateLandscaping_04-16-22'!$P$20</definedName>
    <definedName name="nmCheckSum" localSheetId="107">'EstateLandscaping_04-23-22'!$P$20</definedName>
    <definedName name="nmCheckSum" localSheetId="108">'EstateLandscaping_09-24-22'!$P$20</definedName>
    <definedName name="nmCheckSum" localSheetId="109">'FISOutdoor-NativeGreen_06-03-22'!$P$20</definedName>
    <definedName name="nmCheckSum" localSheetId="29">'HillsboroughCountyExt_03-10-22'!$P$20</definedName>
    <definedName name="nmCheckSum" localSheetId="30">'HillsboroughCountyExt_03-31-22'!$P$20</definedName>
    <definedName name="nmCheckSum" localSheetId="31">'HillsboroughCountyExt_05-19-22'!$P$20</definedName>
    <definedName name="nmCheckSum" localSheetId="28">'HillsboroughCountyExt_12-15-21'!$P$20</definedName>
    <definedName name="nmCheckSum" localSheetId="32">'IndianRiverCountyExt_01-21-22'!$P$20</definedName>
    <definedName name="nmCheckSum" localSheetId="33">'IndianRiverCountyExt_04-29-22'!$P$20</definedName>
    <definedName name="nmCheckSum" localSheetId="34">'LakeCountyExt_01-14-22'!$P$20</definedName>
    <definedName name="nmCheckSum" localSheetId="36">'LeeCountyExt_03-04-22'!$P$20</definedName>
    <definedName name="nmCheckSum" localSheetId="37">'LeeCountyExt_03-30-22'!$P$20</definedName>
    <definedName name="nmCheckSum" localSheetId="38">'LeeCountyExt_06-01-22'!$P$20</definedName>
    <definedName name="nmCheckSum" localSheetId="35">'LeeCountyExt_11-16-21'!$P$20</definedName>
    <definedName name="nmCheckSum" localSheetId="39">'LeonCountyExt_03-01-22'!$P$20</definedName>
    <definedName name="nmCheckSum" localSheetId="40">'LeonCountyExt_04-14-22'!$P$20</definedName>
    <definedName name="nmCheckSum" localSheetId="41">'LeonCountyExt_04-19-22'!$P$20</definedName>
    <definedName name="nmCheckSum" localSheetId="44">'ManateeCountyExt_10-18-22'!$P$20</definedName>
    <definedName name="nmCheckSum" localSheetId="42">'ManateeCountyExt_Eng_06-24-22'!$P$20</definedName>
    <definedName name="nmCheckSum" localSheetId="43">'ManateeCountyExt_Sp_06-24-22'!$P$20</definedName>
    <definedName name="nmCheckSum" localSheetId="45">'MarionCountyExt_04-20-22'!$P$20</definedName>
    <definedName name="nmCheckSum" localSheetId="46">'MarionCountyExt_06-08-22'!$P$20</definedName>
    <definedName name="nmCheckSum" localSheetId="47">'MarionCountyExt_08-03-22'!$P$20</definedName>
    <definedName name="nmCheckSum" localSheetId="48">'MarionCountyExt_10-05-22'!$P$20</definedName>
    <definedName name="nmCheckSum" localSheetId="49">'MartinCountyExt-Eng_04-06-22'!$P$20</definedName>
    <definedName name="nmCheckSum" localSheetId="50">'MartinCountyExt-SP_04-06-22'!$P$20</definedName>
    <definedName name="nmCheckSum" localSheetId="53">'Miami-DadeCountyExt_02-17-22'!$P$20</definedName>
    <definedName name="nmCheckSum" localSheetId="54">'Miami-DadeCountyExt_04-29-22'!$P$20</definedName>
    <definedName name="nmCheckSum" localSheetId="55">'Miami-DadeCountyExt_05-19-22'!$P$20</definedName>
    <definedName name="nmCheckSum" localSheetId="56">'Miami-DadeCountyExt_06-29-22'!$P$20</definedName>
    <definedName name="nmCheckSum" localSheetId="57">'Miami-DadeCountyExt_07-21-22'!$P$20</definedName>
    <definedName name="nmCheckSum" localSheetId="58">'Miami-DadeCountyExt_08-18-22'!$P$20</definedName>
    <definedName name="nmCheckSum" localSheetId="59">'Miami-DadeCountyExt_09-22-22'!$P$20</definedName>
    <definedName name="nmCheckSum" localSheetId="60">'Miami-DadeCountyExt_10-20-22'!$P$20</definedName>
    <definedName name="nmCheckSum" localSheetId="51">'Miami-DadeCountyExt_11-05-21'!$P$20</definedName>
    <definedName name="nmCheckSum" localSheetId="52">'Miami-DadeCountyExt_12-09-21'!$P$20</definedName>
    <definedName name="nmCheckSum" localSheetId="61">'MonroeCountyExt_09-13-22'!$P$20</definedName>
    <definedName name="nmCheckSum" localSheetId="62">'OkaloosaCountyExt_01-05-22'!$P$20</definedName>
    <definedName name="nmCheckSum" localSheetId="63">'OkaloosaCountyExt_01-11-22'!$P$20</definedName>
    <definedName name="nmCheckSum" localSheetId="66">'Okaloosa-WaltonCoExt_05-16-22'!$P$20</definedName>
    <definedName name="nmCheckSum" localSheetId="64">'Okaloosa-WaltonCoExt-E_02-25-22'!$P$20</definedName>
    <definedName name="nmCheckSum" localSheetId="65">'Okaloosa-WaltonCo-Sp_02-25-22'!$P$20</definedName>
    <definedName name="nmCheckSum" localSheetId="68">'OrangeCountyExt_02-18-22'!$P$20</definedName>
    <definedName name="nmCheckSum" localSheetId="69">'OrangeCountyExt_06-22-22'!$P$20</definedName>
    <definedName name="nmCheckSum" localSheetId="70">'OrangeCountyExt_08-18-22'!$P$20</definedName>
    <definedName name="nmCheckSum" localSheetId="67">'OrangeCountyExt_12-16-21'!$P$20</definedName>
    <definedName name="nmCheckSum" localSheetId="72">'OsceolaCountyExt_03-24-22'!$P$20</definedName>
    <definedName name="nmCheckSum" localSheetId="73">'OsceolaCountyExt_06-09-22'!$P$20</definedName>
    <definedName name="nmCheckSum" localSheetId="74">'OsceolaCountyExt_10-18-22'!$P$20</definedName>
    <definedName name="nmCheckSum" localSheetId="71">'OsceolaCountyExt_11-04-21'!$P$20</definedName>
    <definedName name="nmCheckSum" localSheetId="75">'PalmBeachCountyExt_04-29-22'!$P$20</definedName>
    <definedName name="nmCheckSum" localSheetId="76">'PalmBeachCountyExt_05-06-22'!$P$20</definedName>
    <definedName name="nmCheckSum" localSheetId="77">'PalmBeachCountyExt_09-30-22'!$P$20</definedName>
    <definedName name="nmCheckSum" localSheetId="79">'PascoCountyExt_04-18-22'!$P$20</definedName>
    <definedName name="nmCheckSum" localSheetId="78">'PascoCountyExt_12-09-21'!$P$20</definedName>
    <definedName name="nmCheckSum" localSheetId="80">'PolkCountyExt_03-30-22'!$P$20</definedName>
    <definedName name="nmCheckSum" localSheetId="81">'PolkCountyExt-Eng_08-04-22'!$P$20</definedName>
    <definedName name="nmCheckSum" localSheetId="82">'PolkCountyExt-SP_08-04-22'!$P$20</definedName>
    <definedName name="nmCheckSum" localSheetId="110">'RookeryBay_06-14-22'!$P$20</definedName>
    <definedName name="nmCheckSum" localSheetId="112">'SafariTermite&amp;PestCont_03-24-22'!$P$20</definedName>
    <definedName name="nmCheckSum" localSheetId="113">'SafariTermite&amp;PestCont_05-26-22'!$P$20</definedName>
    <definedName name="nmCheckSum" localSheetId="111">'SafariTermite&amp;PestCont_11-18-21'!$P$20</definedName>
    <definedName name="nmCheckSum" localSheetId="83">'SantaRosaCountyExt_02-24-22'!$P$20</definedName>
    <definedName name="nmCheckSum" localSheetId="84">'SantaRosaCountyExt_09-13-22'!$P$20</definedName>
    <definedName name="nmCheckSum" localSheetId="85">'St.JohnsCountyExt_01-25-22'!$P$20</definedName>
    <definedName name="nmCheckSum" localSheetId="86">'St.JohnsCountyExt_03-21-22'!$P$20</definedName>
    <definedName name="nmCheckSum" localSheetId="87">'St.LucieCountyExt_08-05-22'!$P$20</definedName>
    <definedName name="nmCheckSum" localSheetId="114">'SumterCorrectional_08-17-22'!$P$20</definedName>
    <definedName name="nmCheckSum" localSheetId="89">'SumterCountyExt_02-17-22'!$P$20</definedName>
    <definedName name="nmCheckSum" localSheetId="90">'SumterCountyExt_08-04-22'!$P$20</definedName>
    <definedName name="nmCheckSum" localSheetId="88">'SumterCountyExt_12-10-21'!$P$20</definedName>
    <definedName name="nmCheckSum" localSheetId="91">'TaylorCountyExt_05-23-22'!$P$20</definedName>
    <definedName name="nmCheckSum" localSheetId="92">'TaylorCountyExt_05-25-22'!$P$20</definedName>
    <definedName name="nmCheckSum" localSheetId="95">'UF-IFAS-Mainscape_11-12-21'!$P$20</definedName>
    <definedName name="nmCheckSum" localSheetId="97">'UF-IFAS-Mainscape_12-15-21'!$P$20</definedName>
    <definedName name="nmCheckSum" localSheetId="96">'UF-IFAS-SantaFeHS_11-30-21'!$P$20</definedName>
    <definedName name="nmCheckSum" localSheetId="115">'ValenciaCollege_03-02-22'!$P$20</definedName>
    <definedName name="nmCheckSum" localSheetId="93">'VolusiaCountyExt_05-11-22'!$P$20</definedName>
    <definedName name="nmCheckSum" localSheetId="94">'VolusiaCountyExt_09-22-22'!$P$20</definedName>
    <definedName name="nmCheckSum">Summary!$P$20</definedName>
    <definedName name="nmCounty" localSheetId="5">'AlachuaCountyExt_08-02-22'!$B$3</definedName>
    <definedName name="nmCounty" localSheetId="6">'AlachuaCountyExt_09-07-22'!$B$3</definedName>
    <definedName name="nmCounty" localSheetId="4">'AlachuaCountyExt_12-17-21'!$B$3</definedName>
    <definedName name="nmCounty" localSheetId="98">'BlueLandscapeContracti_07-01-22'!$B$3</definedName>
    <definedName name="nmCounty" localSheetId="7">'BrevardCountyExt_05-16-22'!$B$3</definedName>
    <definedName name="nmCounty" localSheetId="99">'Brightview_05-20-22'!$B$3</definedName>
    <definedName name="nmCounty" localSheetId="8">'BrowardCountyExt_01-12-22'!$B$3</definedName>
    <definedName name="nmCounty" localSheetId="9">'BrowardCountyExt_03-16-22'!$B$3</definedName>
    <definedName name="nmCounty" localSheetId="10">'BrowardCountyExt_07-13-22'!$B$3</definedName>
    <definedName name="nmCounty" localSheetId="11">'BrowardCountyExt_08-10-22'!$B$3</definedName>
    <definedName name="nmCounty" localSheetId="12">'BrowardCountyExt_10-05-22'!$B$3</definedName>
    <definedName name="nmCounty" localSheetId="100">'CEPRALandscape-Eng_03-04-22'!$B$3</definedName>
    <definedName name="nmCounty" localSheetId="103">'CEPRALandscape-Eng_10-28-22'!$B$3</definedName>
    <definedName name="nmCounty" localSheetId="101">'CEPRALandscape-SP_03-04-22'!$B$3</definedName>
    <definedName name="nmCounty" localSheetId="102">'CEPRALandscaping-Sp_10-28-22'!$B$3</definedName>
    <definedName name="nmCounty" localSheetId="14">'CharlotteCountyExt_01-25-22'!$B$3</definedName>
    <definedName name="nmCounty" localSheetId="15">'CharlotteCountyExt_02-22-22'!$B$3</definedName>
    <definedName name="nmCounty" localSheetId="16">'CharlotteCountyExt_03-16-22'!$B$3</definedName>
    <definedName name="nmCounty" localSheetId="17">'CharlotteCountyExt_04-13-22'!$B$3</definedName>
    <definedName name="nmCounty" localSheetId="18">'CharlotteCountyExt_05-24-22'!$B$3</definedName>
    <definedName name="nmCounty" localSheetId="13">'CharlotteCountyExt_11-16-21'!$B$3</definedName>
    <definedName name="nmCounty" localSheetId="19">'CollierCountyExt_02-03-22'!$B$3</definedName>
    <definedName name="nmCounty" localSheetId="20">'CollierCountyExt_02-10-22'!$B$3</definedName>
    <definedName name="nmCounty" localSheetId="21">'CollierCountyExt_04-20-22'!$B$3</definedName>
    <definedName name="nmCounty" localSheetId="22">'CollierCountyExt_05-18-22'!$B$3</definedName>
    <definedName name="nmCounty" localSheetId="23">'CollierCountyExt_08-16-22'!$B$3</definedName>
    <definedName name="nmCounty" localSheetId="24">'CollierCountyExt_10-26-22'!$B$3</definedName>
    <definedName name="nmCounty" localSheetId="25">'ColumbiaCountyExt_10-10-22'!$B$3</definedName>
    <definedName name="nmCounty" localSheetId="104">'DeansServices_03-16-22'!$B$3</definedName>
    <definedName name="nmCounty" localSheetId="26">'DuvalCountyExt_05-27-22'!$B$3</definedName>
    <definedName name="nmCounty" localSheetId="105">'EasternFloridaStateCol_12-04-21'!$B$3</definedName>
    <definedName name="nmCounty" localSheetId="27">'EscambiaCountyExt_02-28-22'!$B$3</definedName>
    <definedName name="nmCounty" localSheetId="106">'EstateLandscaping_04-16-22'!$B$3</definedName>
    <definedName name="nmCounty" localSheetId="107">'EstateLandscaping_04-23-22'!$B$3</definedName>
    <definedName name="nmCounty" localSheetId="108">'EstateLandscaping_09-24-22'!$B$3</definedName>
    <definedName name="nmCounty" localSheetId="109">'FISOutdoor-NativeGreen_06-03-22'!$B$3</definedName>
    <definedName name="nmCounty" localSheetId="29">'HillsboroughCountyExt_03-10-22'!$B$3</definedName>
    <definedName name="nmCounty" localSheetId="30">'HillsboroughCountyExt_03-31-22'!$B$3</definedName>
    <definedName name="nmCounty" localSheetId="31">'HillsboroughCountyExt_05-19-22'!$B$3</definedName>
    <definedName name="nmCounty" localSheetId="28">'HillsboroughCountyExt_12-15-21'!$B$3</definedName>
    <definedName name="nmCounty" localSheetId="32">'IndianRiverCountyExt_01-21-22'!$B$3</definedName>
    <definedName name="nmCounty" localSheetId="33">'IndianRiverCountyExt_04-29-22'!$B$3</definedName>
    <definedName name="nmCounty" localSheetId="34">'LakeCountyExt_01-14-22'!$B$3</definedName>
    <definedName name="nmCounty" localSheetId="36">'LeeCountyExt_03-04-22'!$B$3</definedName>
    <definedName name="nmCounty" localSheetId="37">'LeeCountyExt_03-30-22'!$B$3</definedName>
    <definedName name="nmCounty" localSheetId="38">'LeeCountyExt_06-01-22'!$B$3</definedName>
    <definedName name="nmCounty" localSheetId="35">'LeeCountyExt_11-16-21'!$B$3</definedName>
    <definedName name="nmCounty" localSheetId="39">'LeonCountyExt_03-01-22'!$B$3</definedName>
    <definedName name="nmCounty" localSheetId="40">'LeonCountyExt_04-14-22'!$B$3</definedName>
    <definedName name="nmCounty" localSheetId="41">'LeonCountyExt_04-19-22'!$B$3</definedName>
    <definedName name="nmCounty" localSheetId="44">'ManateeCountyExt_10-18-22'!$B$3</definedName>
    <definedName name="nmCounty" localSheetId="42">'ManateeCountyExt_Eng_06-24-22'!$B$3</definedName>
    <definedName name="nmCounty" localSheetId="43">'ManateeCountyExt_Sp_06-24-22'!$B$3</definedName>
    <definedName name="nmCounty" localSheetId="45">'MarionCountyExt_04-20-22'!$B$3</definedName>
    <definedName name="nmCounty" localSheetId="46">'MarionCountyExt_06-08-22'!$B$3</definedName>
    <definedName name="nmCounty" localSheetId="47">'MarionCountyExt_08-03-22'!$B$3</definedName>
    <definedName name="nmCounty" localSheetId="48">'MarionCountyExt_10-05-22'!$B$3</definedName>
    <definedName name="nmCounty" localSheetId="49">'MartinCountyExt-Eng_04-06-22'!$B$3</definedName>
    <definedName name="nmCounty" localSheetId="50">'MartinCountyExt-SP_04-06-22'!$B$3</definedName>
    <definedName name="nmCounty" localSheetId="53">'Miami-DadeCountyExt_02-17-22'!$B$3</definedName>
    <definedName name="nmCounty" localSheetId="54">'Miami-DadeCountyExt_04-29-22'!$B$3</definedName>
    <definedName name="nmCounty" localSheetId="55">'Miami-DadeCountyExt_05-19-22'!$B$3</definedName>
    <definedName name="nmCounty" localSheetId="56">'Miami-DadeCountyExt_06-29-22'!$B$3</definedName>
    <definedName name="nmCounty" localSheetId="57">'Miami-DadeCountyExt_07-21-22'!$B$3</definedName>
    <definedName name="nmCounty" localSheetId="58">'Miami-DadeCountyExt_08-18-22'!$B$3</definedName>
    <definedName name="nmCounty" localSheetId="59">'Miami-DadeCountyExt_09-22-22'!$B$3</definedName>
    <definedName name="nmCounty" localSheetId="60">'Miami-DadeCountyExt_10-20-22'!$B$3</definedName>
    <definedName name="nmCounty" localSheetId="51">'Miami-DadeCountyExt_11-05-21'!$B$3</definedName>
    <definedName name="nmCounty" localSheetId="52">'Miami-DadeCountyExt_12-09-21'!$B$3</definedName>
    <definedName name="nmCounty" localSheetId="61">'MonroeCountyExt_09-13-22'!$B$3</definedName>
    <definedName name="nmCounty" localSheetId="62">'OkaloosaCountyExt_01-05-22'!$B$3</definedName>
    <definedName name="nmCounty" localSheetId="63">'OkaloosaCountyExt_01-11-22'!$B$3</definedName>
    <definedName name="nmCounty" localSheetId="66">'Okaloosa-WaltonCoExt_05-16-22'!$B$3</definedName>
    <definedName name="nmCounty" localSheetId="64">'Okaloosa-WaltonCoExt-E_02-25-22'!$B$3</definedName>
    <definedName name="nmCounty" localSheetId="65">'Okaloosa-WaltonCo-Sp_02-25-22'!$B$3</definedName>
    <definedName name="nmCounty" localSheetId="68">'OrangeCountyExt_02-18-22'!$B$3</definedName>
    <definedName name="nmCounty" localSheetId="69">'OrangeCountyExt_06-22-22'!$B$3</definedName>
    <definedName name="nmCounty" localSheetId="70">'OrangeCountyExt_08-18-22'!$B$3</definedName>
    <definedName name="nmCounty" localSheetId="67">'OrangeCountyExt_12-16-21'!$B$3</definedName>
    <definedName name="nmCounty" localSheetId="72">'OsceolaCountyExt_03-24-22'!$B$3</definedName>
    <definedName name="nmCounty" localSheetId="73">'OsceolaCountyExt_06-09-22'!$B$3</definedName>
    <definedName name="nmCounty" localSheetId="74">'OsceolaCountyExt_10-18-22'!$B$3</definedName>
    <definedName name="nmCounty" localSheetId="71">'OsceolaCountyExt_11-04-21'!$B$3</definedName>
    <definedName name="nmCounty" localSheetId="75">'PalmBeachCountyExt_04-29-22'!$B$3</definedName>
    <definedName name="nmCounty" localSheetId="76">'PalmBeachCountyExt_05-06-22'!$B$3</definedName>
    <definedName name="nmCounty" localSheetId="77">'PalmBeachCountyExt_09-30-22'!$B$3</definedName>
    <definedName name="nmCounty" localSheetId="79">'PascoCountyExt_04-18-22'!$B$3</definedName>
    <definedName name="nmCounty" localSheetId="78">'PascoCountyExt_12-09-21'!$B$3</definedName>
    <definedName name="nmCounty" localSheetId="80">'PolkCountyExt_03-30-22'!$B$3</definedName>
    <definedName name="nmCounty" localSheetId="81">'PolkCountyExt-Eng_08-04-22'!$B$3</definedName>
    <definedName name="nmCounty" localSheetId="82">'PolkCountyExt-SP_08-04-22'!$B$3</definedName>
    <definedName name="nmCounty" localSheetId="110">'RookeryBay_06-14-22'!$B$3</definedName>
    <definedName name="nmCounty" localSheetId="112">'SafariTermite&amp;PestCont_03-24-22'!$B$3</definedName>
    <definedName name="nmCounty" localSheetId="113">'SafariTermite&amp;PestCont_05-26-22'!$B$3</definedName>
    <definedName name="nmCounty" localSheetId="111">'SafariTermite&amp;PestCont_11-18-21'!$B$3</definedName>
    <definedName name="nmCounty" localSheetId="83">'SantaRosaCountyExt_02-24-22'!$B$3</definedName>
    <definedName name="nmCounty" localSheetId="84">'SantaRosaCountyExt_09-13-22'!$B$3</definedName>
    <definedName name="nmCounty" localSheetId="85">'St.JohnsCountyExt_01-25-22'!$B$3</definedName>
    <definedName name="nmCounty" localSheetId="86">'St.JohnsCountyExt_03-21-22'!$B$3</definedName>
    <definedName name="nmCounty" localSheetId="87">'St.LucieCountyExt_08-05-22'!$B$3</definedName>
    <definedName name="nmCounty" localSheetId="114">'SumterCorrectional_08-17-22'!$B$3</definedName>
    <definedName name="nmCounty" localSheetId="89">'SumterCountyExt_02-17-22'!$B$3</definedName>
    <definedName name="nmCounty" localSheetId="90">'SumterCountyExt_08-04-22'!$B$3</definedName>
    <definedName name="nmCounty" localSheetId="88">'SumterCountyExt_12-10-21'!$B$3</definedName>
    <definedName name="nmCounty" localSheetId="91">'TaylorCountyExt_05-23-22'!$B$3</definedName>
    <definedName name="nmCounty" localSheetId="92">'TaylorCountyExt_05-25-22'!$B$3</definedName>
    <definedName name="nmCounty" localSheetId="95">'UF-IFAS-Mainscape_11-12-21'!$B$3</definedName>
    <definedName name="nmCounty" localSheetId="97">'UF-IFAS-Mainscape_12-15-21'!$B$3</definedName>
    <definedName name="nmCounty" localSheetId="96">'UF-IFAS-SantaFeHS_11-30-21'!$B$3</definedName>
    <definedName name="nmCounty" localSheetId="115">'ValenciaCollege_03-02-22'!$B$3</definedName>
    <definedName name="nmCounty" localSheetId="93">'VolusiaCountyExt_05-11-22'!$B$3</definedName>
    <definedName name="nmCounty" localSheetId="94">'VolusiaCountyExt_09-22-22'!$B$3</definedName>
    <definedName name="nmCounty">Summary!$B$3</definedName>
    <definedName name="nmDate" localSheetId="5">'AlachuaCountyExt_08-02-22'!$E$3</definedName>
    <definedName name="nmDate" localSheetId="6">'AlachuaCountyExt_09-07-22'!$E$3</definedName>
    <definedName name="nmDate" localSheetId="4">'AlachuaCountyExt_12-17-21'!$E$3</definedName>
    <definedName name="nmDate" localSheetId="98">'BlueLandscapeContracti_07-01-22'!$E$3</definedName>
    <definedName name="nmDate" localSheetId="7">'BrevardCountyExt_05-16-22'!$E$3</definedName>
    <definedName name="nmDate" localSheetId="99">'Brightview_05-20-22'!$E$3</definedName>
    <definedName name="nmDate" localSheetId="8">'BrowardCountyExt_01-12-22'!$E$3</definedName>
    <definedName name="nmDate" localSheetId="9">'BrowardCountyExt_03-16-22'!$E$3</definedName>
    <definedName name="nmDate" localSheetId="10">'BrowardCountyExt_07-13-22'!$E$3</definedName>
    <definedName name="nmDate" localSheetId="11">'BrowardCountyExt_08-10-22'!$E$3</definedName>
    <definedName name="nmDate" localSheetId="12">'BrowardCountyExt_10-05-22'!$E$3</definedName>
    <definedName name="nmDate" localSheetId="100">'CEPRALandscape-Eng_03-04-22'!$E$3</definedName>
    <definedName name="nmDate" localSheetId="103">'CEPRALandscape-Eng_10-28-22'!$E$3</definedName>
    <definedName name="nmDate" localSheetId="101">'CEPRALandscape-SP_03-04-22'!$E$3</definedName>
    <definedName name="nmDate" localSheetId="102">'CEPRALandscaping-Sp_10-28-22'!$E$3</definedName>
    <definedName name="nmDate" localSheetId="14">'CharlotteCountyExt_01-25-22'!$E$3</definedName>
    <definedName name="nmDate" localSheetId="15">'CharlotteCountyExt_02-22-22'!$E$3</definedName>
    <definedName name="nmDate" localSheetId="16">'CharlotteCountyExt_03-16-22'!$E$3</definedName>
    <definedName name="nmDate" localSheetId="17">'CharlotteCountyExt_04-13-22'!$E$3</definedName>
    <definedName name="nmDate" localSheetId="18">'CharlotteCountyExt_05-24-22'!$E$3</definedName>
    <definedName name="nmDate" localSheetId="13">'CharlotteCountyExt_11-16-21'!$E$3</definedName>
    <definedName name="nmDate" localSheetId="19">'CollierCountyExt_02-03-22'!$E$3</definedName>
    <definedName name="nmDate" localSheetId="20">'CollierCountyExt_02-10-22'!$E$3</definedName>
    <definedName name="nmDate" localSheetId="21">'CollierCountyExt_04-20-22'!$E$3</definedName>
    <definedName name="nmDate" localSheetId="22">'CollierCountyExt_05-18-22'!$E$3</definedName>
    <definedName name="nmDate" localSheetId="23">'CollierCountyExt_08-16-22'!$E$3</definedName>
    <definedName name="nmDate" localSheetId="24">'CollierCountyExt_10-26-22'!$E$3</definedName>
    <definedName name="nmDate" localSheetId="25">'ColumbiaCountyExt_10-10-22'!$E$3</definedName>
    <definedName name="nmDate" localSheetId="104">'DeansServices_03-16-22'!$E$3</definedName>
    <definedName name="nmDate" localSheetId="26">'DuvalCountyExt_05-27-22'!$E$3</definedName>
    <definedName name="nmDate" localSheetId="105">'EasternFloridaStateCol_12-04-21'!$E$3</definedName>
    <definedName name="nmDate" localSheetId="27">'EscambiaCountyExt_02-28-22'!$E$3</definedName>
    <definedName name="nmDate" localSheetId="106">'EstateLandscaping_04-16-22'!$E$3</definedName>
    <definedName name="nmDate" localSheetId="107">'EstateLandscaping_04-23-22'!$E$3</definedName>
    <definedName name="nmDate" localSheetId="108">'EstateLandscaping_09-24-22'!$E$3</definedName>
    <definedName name="nmDate" localSheetId="109">'FISOutdoor-NativeGreen_06-03-22'!$E$3</definedName>
    <definedName name="nmDate" localSheetId="29">'HillsboroughCountyExt_03-10-22'!$E$3</definedName>
    <definedName name="nmDate" localSheetId="30">'HillsboroughCountyExt_03-31-22'!$E$3</definedName>
    <definedName name="nmDate" localSheetId="31">'HillsboroughCountyExt_05-19-22'!$E$3</definedName>
    <definedName name="nmDate" localSheetId="28">'HillsboroughCountyExt_12-15-21'!$E$3</definedName>
    <definedName name="nmDate" localSheetId="32">'IndianRiverCountyExt_01-21-22'!$E$3</definedName>
    <definedName name="nmDate" localSheetId="33">'IndianRiverCountyExt_04-29-22'!$E$3</definedName>
    <definedName name="nmDate" localSheetId="34">'LakeCountyExt_01-14-22'!$E$3</definedName>
    <definedName name="nmDate" localSheetId="36">'LeeCountyExt_03-04-22'!$E$3</definedName>
    <definedName name="nmDate" localSheetId="37">'LeeCountyExt_03-30-22'!$E$3</definedName>
    <definedName name="nmDate" localSheetId="38">'LeeCountyExt_06-01-22'!$E$3</definedName>
    <definedName name="nmDate" localSheetId="35">'LeeCountyExt_11-16-21'!$E$3</definedName>
    <definedName name="nmDate" localSheetId="39">'LeonCountyExt_03-01-22'!$E$3</definedName>
    <definedName name="nmDate" localSheetId="40">'LeonCountyExt_04-14-22'!$E$3</definedName>
    <definedName name="nmDate" localSheetId="41">'LeonCountyExt_04-19-22'!$E$3</definedName>
    <definedName name="nmDate" localSheetId="44">'ManateeCountyExt_10-18-22'!$E$3</definedName>
    <definedName name="nmDate" localSheetId="42">'ManateeCountyExt_Eng_06-24-22'!$E$3</definedName>
    <definedName name="nmDate" localSheetId="43">'ManateeCountyExt_Sp_06-24-22'!$E$3</definedName>
    <definedName name="nmDate" localSheetId="45">'MarionCountyExt_04-20-22'!$E$3</definedName>
    <definedName name="nmDate" localSheetId="46">'MarionCountyExt_06-08-22'!$E$3</definedName>
    <definedName name="nmDate" localSheetId="47">'MarionCountyExt_08-03-22'!$E$3</definedName>
    <definedName name="nmDate" localSheetId="48">'MarionCountyExt_10-05-22'!$E$3</definedName>
    <definedName name="nmDate" localSheetId="49">'MartinCountyExt-Eng_04-06-22'!$E$3</definedName>
    <definedName name="nmDate" localSheetId="50">'MartinCountyExt-SP_04-06-22'!$E$3</definedName>
    <definedName name="nmDate" localSheetId="53">'Miami-DadeCountyExt_02-17-22'!$E$3</definedName>
    <definedName name="nmDate" localSheetId="54">'Miami-DadeCountyExt_04-29-22'!$E$3</definedName>
    <definedName name="nmDate" localSheetId="55">'Miami-DadeCountyExt_05-19-22'!$E$3</definedName>
    <definedName name="nmDate" localSheetId="56">'Miami-DadeCountyExt_06-29-22'!$E$3</definedName>
    <definedName name="nmDate" localSheetId="57">'Miami-DadeCountyExt_07-21-22'!$E$3</definedName>
    <definedName name="nmDate" localSheetId="58">'Miami-DadeCountyExt_08-18-22'!$E$3</definedName>
    <definedName name="nmDate" localSheetId="59">'Miami-DadeCountyExt_09-22-22'!$E$3</definedName>
    <definedName name="nmDate" localSheetId="60">'Miami-DadeCountyExt_10-20-22'!$E$3</definedName>
    <definedName name="nmDate" localSheetId="51">'Miami-DadeCountyExt_11-05-21'!$E$3</definedName>
    <definedName name="nmDate" localSheetId="52">'Miami-DadeCountyExt_12-09-21'!$E$3</definedName>
    <definedName name="nmDate" localSheetId="61">'MonroeCountyExt_09-13-22'!$E$3</definedName>
    <definedName name="nmDate" localSheetId="62">'OkaloosaCountyExt_01-05-22'!$E$3</definedName>
    <definedName name="nmDate" localSheetId="63">'OkaloosaCountyExt_01-11-22'!$E$3</definedName>
    <definedName name="nmDate" localSheetId="66">'Okaloosa-WaltonCoExt_05-16-22'!$E$3</definedName>
    <definedName name="nmDate" localSheetId="64">'Okaloosa-WaltonCoExt-E_02-25-22'!$E$3</definedName>
    <definedName name="nmDate" localSheetId="65">'Okaloosa-WaltonCo-Sp_02-25-22'!$E$3</definedName>
    <definedName name="nmDate" localSheetId="68">'OrangeCountyExt_02-18-22'!$E$3</definedName>
    <definedName name="nmDate" localSheetId="69">'OrangeCountyExt_06-22-22'!$E$3</definedName>
    <definedName name="nmDate" localSheetId="70">'OrangeCountyExt_08-18-22'!$E$3</definedName>
    <definedName name="nmDate" localSheetId="67">'OrangeCountyExt_12-16-21'!$E$3</definedName>
    <definedName name="nmDate" localSheetId="72">'OsceolaCountyExt_03-24-22'!$E$3</definedName>
    <definedName name="nmDate" localSheetId="73">'OsceolaCountyExt_06-09-22'!$E$3</definedName>
    <definedName name="nmDate" localSheetId="74">'OsceolaCountyExt_10-18-22'!$E$3</definedName>
    <definedName name="nmDate" localSheetId="71">'OsceolaCountyExt_11-04-21'!$E$3</definedName>
    <definedName name="nmDate" localSheetId="75">'PalmBeachCountyExt_04-29-22'!$E$3</definedName>
    <definedName name="nmDate" localSheetId="76">'PalmBeachCountyExt_05-06-22'!$E$3</definedName>
    <definedName name="nmDate" localSheetId="77">'PalmBeachCountyExt_09-30-22'!$E$3</definedName>
    <definedName name="nmDate" localSheetId="79">'PascoCountyExt_04-18-22'!$E$3</definedName>
    <definedName name="nmDate" localSheetId="78">'PascoCountyExt_12-09-21'!$E$3</definedName>
    <definedName name="nmDate" localSheetId="80">'PolkCountyExt_03-30-22'!$E$3</definedName>
    <definedName name="nmDate" localSheetId="81">'PolkCountyExt-Eng_08-04-22'!$E$3</definedName>
    <definedName name="nmDate" localSheetId="82">'PolkCountyExt-SP_08-04-22'!$E$3</definedName>
    <definedName name="nmDate" localSheetId="110">'RookeryBay_06-14-22'!$E$3</definedName>
    <definedName name="nmDate" localSheetId="112">'SafariTermite&amp;PestCont_03-24-22'!$E$3</definedName>
    <definedName name="nmDate" localSheetId="113">'SafariTermite&amp;PestCont_05-26-22'!$E$3</definedName>
    <definedName name="nmDate" localSheetId="111">'SafariTermite&amp;PestCont_11-18-21'!$E$3</definedName>
    <definedName name="nmDate" localSheetId="83">'SantaRosaCountyExt_02-24-22'!$E$3</definedName>
    <definedName name="nmDate" localSheetId="84">'SantaRosaCountyExt_09-13-22'!$E$3</definedName>
    <definedName name="nmDate" localSheetId="85">'St.JohnsCountyExt_01-25-22'!$E$3</definedName>
    <definedName name="nmDate" localSheetId="86">'St.JohnsCountyExt_03-21-22'!$E$3</definedName>
    <definedName name="nmDate" localSheetId="87">'St.LucieCountyExt_08-05-22'!$E$3</definedName>
    <definedName name="nmDate" localSheetId="114">'SumterCorrectional_08-17-22'!$E$3</definedName>
    <definedName name="nmDate" localSheetId="89">'SumterCountyExt_02-17-22'!$E$3</definedName>
    <definedName name="nmDate" localSheetId="90">'SumterCountyExt_08-04-22'!$E$3</definedName>
    <definedName name="nmDate" localSheetId="88">'SumterCountyExt_12-10-21'!$E$3</definedName>
    <definedName name="nmDate" localSheetId="91">'TaylorCountyExt_05-23-22'!$E$3</definedName>
    <definedName name="nmDate" localSheetId="92">'TaylorCountyExt_05-25-22'!$E$3</definedName>
    <definedName name="nmDate" localSheetId="95">'UF-IFAS-Mainscape_11-12-21'!$E$3</definedName>
    <definedName name="nmDate" localSheetId="97">'UF-IFAS-Mainscape_12-15-21'!$E$3</definedName>
    <definedName name="nmDate" localSheetId="96">'UF-IFAS-SantaFeHS_11-30-21'!$E$3</definedName>
    <definedName name="nmDate" localSheetId="115">'ValenciaCollege_03-02-22'!$E$3</definedName>
    <definedName name="nmDate" localSheetId="93">'VolusiaCountyExt_05-11-22'!$E$3</definedName>
    <definedName name="nmDate" localSheetId="94">'VolusiaCountyExt_09-22-22'!$E$3</definedName>
    <definedName name="nmDate">Summary!$E$3</definedName>
    <definedName name="nmRespondents" localSheetId="5">'AlachuaCountyExt_08-02-22'!$M$3</definedName>
    <definedName name="nmRespondents" localSheetId="6">'AlachuaCountyExt_09-07-22'!$M$3</definedName>
    <definedName name="nmRespondents" localSheetId="4">'AlachuaCountyExt_12-17-21'!$M$3</definedName>
    <definedName name="nmRespondents" localSheetId="98">'BlueLandscapeContracti_07-01-22'!$M$3</definedName>
    <definedName name="nmRespondents" localSheetId="7">'BrevardCountyExt_05-16-22'!$M$3</definedName>
    <definedName name="nmRespondents" localSheetId="99">'Brightview_05-20-22'!$M$3</definedName>
    <definedName name="nmRespondents" localSheetId="8">'BrowardCountyExt_01-12-22'!$M$3</definedName>
    <definedName name="nmRespondents" localSheetId="9">'BrowardCountyExt_03-16-22'!$M$3</definedName>
    <definedName name="nmRespondents" localSheetId="10">'BrowardCountyExt_07-13-22'!$M$3</definedName>
    <definedName name="nmRespondents" localSheetId="11">'BrowardCountyExt_08-10-22'!$M$3</definedName>
    <definedName name="nmRespondents" localSheetId="12">'BrowardCountyExt_10-05-22'!$M$3</definedName>
    <definedName name="nmRespondents" localSheetId="100">'CEPRALandscape-Eng_03-04-22'!$M$3</definedName>
    <definedName name="nmRespondents" localSheetId="103">'CEPRALandscape-Eng_10-28-22'!$M$3</definedName>
    <definedName name="nmRespondents" localSheetId="101">'CEPRALandscape-SP_03-04-22'!$M$3</definedName>
    <definedName name="nmRespondents" localSheetId="102">'CEPRALandscaping-Sp_10-28-22'!$M$3</definedName>
    <definedName name="nmRespondents" localSheetId="14">'CharlotteCountyExt_01-25-22'!$M$3</definedName>
    <definedName name="nmRespondents" localSheetId="15">'CharlotteCountyExt_02-22-22'!$M$3</definedName>
    <definedName name="nmRespondents" localSheetId="16">'CharlotteCountyExt_03-16-22'!$M$3</definedName>
    <definedName name="nmRespondents" localSheetId="17">'CharlotteCountyExt_04-13-22'!$M$3</definedName>
    <definedName name="nmRespondents" localSheetId="18">'CharlotteCountyExt_05-24-22'!$M$3</definedName>
    <definedName name="nmRespondents" localSheetId="13">'CharlotteCountyExt_11-16-21'!$M$3</definedName>
    <definedName name="nmRespondents" localSheetId="19">'CollierCountyExt_02-03-22'!$M$3</definedName>
    <definedName name="nmRespondents" localSheetId="20">'CollierCountyExt_02-10-22'!$M$3</definedName>
    <definedName name="nmRespondents" localSheetId="21">'CollierCountyExt_04-20-22'!$M$3</definedName>
    <definedName name="nmRespondents" localSheetId="22">'CollierCountyExt_05-18-22'!$M$3</definedName>
    <definedName name="nmRespondents" localSheetId="23">'CollierCountyExt_08-16-22'!$M$3</definedName>
    <definedName name="nmRespondents" localSheetId="24">'CollierCountyExt_10-26-22'!$M$3</definedName>
    <definedName name="nmRespondents" localSheetId="25">'ColumbiaCountyExt_10-10-22'!$M$3</definedName>
    <definedName name="nmRespondents" localSheetId="104">'DeansServices_03-16-22'!$M$3</definedName>
    <definedName name="nmRespondents" localSheetId="26">'DuvalCountyExt_05-27-22'!$M$3</definedName>
    <definedName name="nmRespondents" localSheetId="105">'EasternFloridaStateCol_12-04-21'!$M$3</definedName>
    <definedName name="nmRespondents" localSheetId="27">'EscambiaCountyExt_02-28-22'!$M$3</definedName>
    <definedName name="nmRespondents" localSheetId="106">'EstateLandscaping_04-16-22'!$M$3</definedName>
    <definedName name="nmRespondents" localSheetId="107">'EstateLandscaping_04-23-22'!$M$3</definedName>
    <definedName name="nmRespondents" localSheetId="108">'EstateLandscaping_09-24-22'!$M$3</definedName>
    <definedName name="nmRespondents" localSheetId="109">'FISOutdoor-NativeGreen_06-03-22'!$M$3</definedName>
    <definedName name="nmRespondents" localSheetId="29">'HillsboroughCountyExt_03-10-22'!$M$3</definedName>
    <definedName name="nmRespondents" localSheetId="30">'HillsboroughCountyExt_03-31-22'!$M$3</definedName>
    <definedName name="nmRespondents" localSheetId="31">'HillsboroughCountyExt_05-19-22'!$M$3</definedName>
    <definedName name="nmRespondents" localSheetId="28">'HillsboroughCountyExt_12-15-21'!$M$3</definedName>
    <definedName name="nmRespondents" localSheetId="32">'IndianRiverCountyExt_01-21-22'!$M$3</definedName>
    <definedName name="nmRespondents" localSheetId="33">'IndianRiverCountyExt_04-29-22'!$M$3</definedName>
    <definedName name="nmRespondents" localSheetId="34">'LakeCountyExt_01-14-22'!$M$3</definedName>
    <definedName name="nmRespondents" localSheetId="36">'LeeCountyExt_03-04-22'!$M$3</definedName>
    <definedName name="nmRespondents" localSheetId="37">'LeeCountyExt_03-30-22'!$M$3</definedName>
    <definedName name="nmRespondents" localSheetId="38">'LeeCountyExt_06-01-22'!$M$3</definedName>
    <definedName name="nmRespondents" localSheetId="35">'LeeCountyExt_11-16-21'!$M$3</definedName>
    <definedName name="nmRespondents" localSheetId="39">'LeonCountyExt_03-01-22'!$M$3</definedName>
    <definedName name="nmRespondents" localSheetId="40">'LeonCountyExt_04-14-22'!$M$3</definedName>
    <definedName name="nmRespondents" localSheetId="41">'LeonCountyExt_04-19-22'!$M$3</definedName>
    <definedName name="nmRespondents" localSheetId="44">'ManateeCountyExt_10-18-22'!$M$3</definedName>
    <definedName name="nmRespondents" localSheetId="42">'ManateeCountyExt_Eng_06-24-22'!$M$3</definedName>
    <definedName name="nmRespondents" localSheetId="43">'ManateeCountyExt_Sp_06-24-22'!$M$3</definedName>
    <definedName name="nmRespondents" localSheetId="45">'MarionCountyExt_04-20-22'!$M$3</definedName>
    <definedName name="nmRespondents" localSheetId="46">'MarionCountyExt_06-08-22'!$M$3</definedName>
    <definedName name="nmRespondents" localSheetId="47">'MarionCountyExt_08-03-22'!$M$3</definedName>
    <definedName name="nmRespondents" localSheetId="48">'MarionCountyExt_10-05-22'!$M$3</definedName>
    <definedName name="nmRespondents" localSheetId="49">'MartinCountyExt-Eng_04-06-22'!$M$3</definedName>
    <definedName name="nmRespondents" localSheetId="50">'MartinCountyExt-SP_04-06-22'!$M$3</definedName>
    <definedName name="nmRespondents" localSheetId="53">'Miami-DadeCountyExt_02-17-22'!$M$3</definedName>
    <definedName name="nmRespondents" localSheetId="54">'Miami-DadeCountyExt_04-29-22'!$M$3</definedName>
    <definedName name="nmRespondents" localSheetId="55">'Miami-DadeCountyExt_05-19-22'!$M$3</definedName>
    <definedName name="nmRespondents" localSheetId="56">'Miami-DadeCountyExt_06-29-22'!$M$3</definedName>
    <definedName name="nmRespondents" localSheetId="57">'Miami-DadeCountyExt_07-21-22'!$M$3</definedName>
    <definedName name="nmRespondents" localSheetId="58">'Miami-DadeCountyExt_08-18-22'!$M$3</definedName>
    <definedName name="nmRespondents" localSheetId="59">'Miami-DadeCountyExt_09-22-22'!$M$3</definedName>
    <definedName name="nmRespondents" localSheetId="60">'Miami-DadeCountyExt_10-20-22'!$M$3</definedName>
    <definedName name="nmRespondents" localSheetId="51">'Miami-DadeCountyExt_11-05-21'!$M$3</definedName>
    <definedName name="nmRespondents" localSheetId="52">'Miami-DadeCountyExt_12-09-21'!$M$3</definedName>
    <definedName name="nmRespondents" localSheetId="61">'MonroeCountyExt_09-13-22'!$M$3</definedName>
    <definedName name="nmRespondents" localSheetId="62">'OkaloosaCountyExt_01-05-22'!$M$3</definedName>
    <definedName name="nmRespondents" localSheetId="63">'OkaloosaCountyExt_01-11-22'!$M$3</definedName>
    <definedName name="nmRespondents" localSheetId="66">'Okaloosa-WaltonCoExt_05-16-22'!$M$3</definedName>
    <definedName name="nmRespondents" localSheetId="64">'Okaloosa-WaltonCoExt-E_02-25-22'!$M$3</definedName>
    <definedName name="nmRespondents" localSheetId="65">'Okaloosa-WaltonCo-Sp_02-25-22'!$M$3</definedName>
    <definedName name="nmRespondents" localSheetId="68">'OrangeCountyExt_02-18-22'!$M$3</definedName>
    <definedName name="nmRespondents" localSheetId="69">'OrangeCountyExt_06-22-22'!$M$3</definedName>
    <definedName name="nmRespondents" localSheetId="70">'OrangeCountyExt_08-18-22'!$M$3</definedName>
    <definedName name="nmRespondents" localSheetId="67">'OrangeCountyExt_12-16-21'!$M$3</definedName>
    <definedName name="nmRespondents" localSheetId="72">'OsceolaCountyExt_03-24-22'!$M$3</definedName>
    <definedName name="nmRespondents" localSheetId="73">'OsceolaCountyExt_06-09-22'!$M$3</definedName>
    <definedName name="nmRespondents" localSheetId="74">'OsceolaCountyExt_10-18-22'!$M$3</definedName>
    <definedName name="nmRespondents" localSheetId="71">'OsceolaCountyExt_11-04-21'!$M$3</definedName>
    <definedName name="nmRespondents" localSheetId="75">'PalmBeachCountyExt_04-29-22'!$M$3</definedName>
    <definedName name="nmRespondents" localSheetId="76">'PalmBeachCountyExt_05-06-22'!$M$3</definedName>
    <definedName name="nmRespondents" localSheetId="77">'PalmBeachCountyExt_09-30-22'!$M$3</definedName>
    <definedName name="nmRespondents" localSheetId="79">'PascoCountyExt_04-18-22'!$M$3</definedName>
    <definedName name="nmRespondents" localSheetId="78">'PascoCountyExt_12-09-21'!$M$3</definedName>
    <definedName name="nmRespondents" localSheetId="80">'PolkCountyExt_03-30-22'!$M$3</definedName>
    <definedName name="nmRespondents" localSheetId="81">'PolkCountyExt-Eng_08-04-22'!$M$3</definedName>
    <definedName name="nmRespondents" localSheetId="82">'PolkCountyExt-SP_08-04-22'!$M$3</definedName>
    <definedName name="nmRespondents" localSheetId="110">'RookeryBay_06-14-22'!$M$3</definedName>
    <definedName name="nmRespondents" localSheetId="112">'SafariTermite&amp;PestCont_03-24-22'!$M$3</definedName>
    <definedName name="nmRespondents" localSheetId="113">'SafariTermite&amp;PestCont_05-26-22'!$M$3</definedName>
    <definedName name="nmRespondents" localSheetId="111">'SafariTermite&amp;PestCont_11-18-21'!$M$3</definedName>
    <definedName name="nmRespondents" localSheetId="83">'SantaRosaCountyExt_02-24-22'!$M$3</definedName>
    <definedName name="nmRespondents" localSheetId="84">'SantaRosaCountyExt_09-13-22'!$M$3</definedName>
    <definedName name="nmRespondents" localSheetId="85">'St.JohnsCountyExt_01-25-22'!$M$3</definedName>
    <definedName name="nmRespondents" localSheetId="86">'St.JohnsCountyExt_03-21-22'!$M$3</definedName>
    <definedName name="nmRespondents" localSheetId="87">'St.LucieCountyExt_08-05-22'!$M$3</definedName>
    <definedName name="nmRespondents" localSheetId="114">'SumterCorrectional_08-17-22'!$M$3</definedName>
    <definedName name="nmRespondents" localSheetId="89">'SumterCountyExt_02-17-22'!$M$3</definedName>
    <definedName name="nmRespondents" localSheetId="90">'SumterCountyExt_08-04-22'!$M$3</definedName>
    <definedName name="nmRespondents" localSheetId="88">'SumterCountyExt_12-10-21'!$M$3</definedName>
    <definedName name="nmRespondents" localSheetId="91">'TaylorCountyExt_05-23-22'!$M$3</definedName>
    <definedName name="nmRespondents" localSheetId="92">'TaylorCountyExt_05-25-22'!$M$3</definedName>
    <definedName name="nmRespondents" localSheetId="95">'UF-IFAS-Mainscape_11-12-21'!$M$3</definedName>
    <definedName name="nmRespondents" localSheetId="97">'UF-IFAS-Mainscape_12-15-21'!$M$3</definedName>
    <definedName name="nmRespondents" localSheetId="96">'UF-IFAS-SantaFeHS_11-30-21'!$M$3</definedName>
    <definedName name="nmRespondents" localSheetId="115">'ValenciaCollege_03-02-22'!$M$3</definedName>
    <definedName name="nmRespondents" localSheetId="93">'VolusiaCountyExt_05-11-22'!$M$3</definedName>
    <definedName name="nmRespondents" localSheetId="94">'VolusiaCountyExt_09-22-22'!$M$3</definedName>
    <definedName name="nmRespondents">Summary!$M$3</definedName>
    <definedName name="OtherDescription" localSheetId="5">'AlachuaCountyExt_08-02-22'!$J$6</definedName>
    <definedName name="OtherDescription" localSheetId="6">'AlachuaCountyExt_09-07-22'!$J$6</definedName>
    <definedName name="OtherDescription" localSheetId="4">'AlachuaCountyExt_12-17-21'!$J$6</definedName>
    <definedName name="OtherDescription" localSheetId="98">'BlueLandscapeContracti_07-01-22'!$J$6</definedName>
    <definedName name="OtherDescription" localSheetId="7">'BrevardCountyExt_05-16-22'!$J$6</definedName>
    <definedName name="OtherDescription" localSheetId="99">'Brightview_05-20-22'!$J$6</definedName>
    <definedName name="OtherDescription" localSheetId="8">'BrowardCountyExt_01-12-22'!$J$6</definedName>
    <definedName name="OtherDescription" localSheetId="9">'BrowardCountyExt_03-16-22'!$J$6</definedName>
    <definedName name="OtherDescription" localSheetId="10">'BrowardCountyExt_07-13-22'!$J$6</definedName>
    <definedName name="OtherDescription" localSheetId="11">'BrowardCountyExt_08-10-22'!$J$6</definedName>
    <definedName name="OtherDescription" localSheetId="12">'BrowardCountyExt_10-05-22'!$J$6</definedName>
    <definedName name="OtherDescription" localSheetId="100">'CEPRALandscape-Eng_03-04-22'!$J$6</definedName>
    <definedName name="OtherDescription" localSheetId="103">'CEPRALandscape-Eng_10-28-22'!$J$6</definedName>
    <definedName name="OtherDescription" localSheetId="101">'CEPRALandscape-SP_03-04-22'!$J$6</definedName>
    <definedName name="OtherDescription" localSheetId="102">'CEPRALandscaping-Sp_10-28-22'!$J$6</definedName>
    <definedName name="OtherDescription" localSheetId="14">'CharlotteCountyExt_01-25-22'!$J$6</definedName>
    <definedName name="OtherDescription" localSheetId="15">'CharlotteCountyExt_02-22-22'!$J$6</definedName>
    <definedName name="OtherDescription" localSheetId="16">'CharlotteCountyExt_03-16-22'!$J$6</definedName>
    <definedName name="OtherDescription" localSheetId="17">'CharlotteCountyExt_04-13-22'!$J$6</definedName>
    <definedName name="OtherDescription" localSheetId="18">'CharlotteCountyExt_05-24-22'!$J$6</definedName>
    <definedName name="OtherDescription" localSheetId="13">'CharlotteCountyExt_11-16-21'!$J$6</definedName>
    <definedName name="OtherDescription" localSheetId="19">'CollierCountyExt_02-03-22'!$J$6</definedName>
    <definedName name="OtherDescription" localSheetId="20">'CollierCountyExt_02-10-22'!$J$6</definedName>
    <definedName name="OtherDescription" localSheetId="21">'CollierCountyExt_04-20-22'!$J$6</definedName>
    <definedName name="OtherDescription" localSheetId="22">'CollierCountyExt_05-18-22'!$J$6</definedName>
    <definedName name="OtherDescription" localSheetId="23">'CollierCountyExt_08-16-22'!$J$6</definedName>
    <definedName name="OtherDescription" localSheetId="24">'CollierCountyExt_10-26-22'!$J$6</definedName>
    <definedName name="OtherDescription" localSheetId="25">'ColumbiaCountyExt_10-10-22'!$J$6</definedName>
    <definedName name="OtherDescription" localSheetId="104">'DeansServices_03-16-22'!$J$6</definedName>
    <definedName name="OtherDescription" localSheetId="26">'DuvalCountyExt_05-27-22'!$J$6</definedName>
    <definedName name="OtherDescription" localSheetId="105">'EasternFloridaStateCol_12-04-21'!$J$6</definedName>
    <definedName name="OtherDescription" localSheetId="27">'EscambiaCountyExt_02-28-22'!$J$6</definedName>
    <definedName name="OtherDescription" localSheetId="106">'EstateLandscaping_04-16-22'!$J$6</definedName>
    <definedName name="OtherDescription" localSheetId="107">'EstateLandscaping_04-23-22'!$J$6</definedName>
    <definedName name="OtherDescription" localSheetId="108">'EstateLandscaping_09-24-22'!$J$6</definedName>
    <definedName name="OtherDescription" localSheetId="109">'FISOutdoor-NativeGreen_06-03-22'!$J$6</definedName>
    <definedName name="OtherDescription" localSheetId="29">'HillsboroughCountyExt_03-10-22'!$J$6</definedName>
    <definedName name="OtherDescription" localSheetId="30">'HillsboroughCountyExt_03-31-22'!$J$6</definedName>
    <definedName name="OtherDescription" localSheetId="31">'HillsboroughCountyExt_05-19-22'!$J$6</definedName>
    <definedName name="OtherDescription" localSheetId="28">'HillsboroughCountyExt_12-15-21'!$J$6</definedName>
    <definedName name="OtherDescription" localSheetId="32">'IndianRiverCountyExt_01-21-22'!$J$6</definedName>
    <definedName name="OtherDescription" localSheetId="33">'IndianRiverCountyExt_04-29-22'!$J$6</definedName>
    <definedName name="OtherDescription" localSheetId="34">'LakeCountyExt_01-14-22'!$J$6</definedName>
    <definedName name="OtherDescription" localSheetId="36">'LeeCountyExt_03-04-22'!$J$6</definedName>
    <definedName name="OtherDescription" localSheetId="37">'LeeCountyExt_03-30-22'!$J$6</definedName>
    <definedName name="OtherDescription" localSheetId="38">'LeeCountyExt_06-01-22'!$J$6</definedName>
    <definedName name="OtherDescription" localSheetId="35">'LeeCountyExt_11-16-21'!$J$6</definedName>
    <definedName name="OtherDescription" localSheetId="39">'LeonCountyExt_03-01-22'!$J$6</definedName>
    <definedName name="OtherDescription" localSheetId="40">'LeonCountyExt_04-14-22'!$J$6</definedName>
    <definedName name="OtherDescription" localSheetId="41">'LeonCountyExt_04-19-22'!$J$6</definedName>
    <definedName name="OtherDescription" localSheetId="44">'ManateeCountyExt_10-18-22'!$J$6</definedName>
    <definedName name="OtherDescription" localSheetId="42">'ManateeCountyExt_Eng_06-24-22'!$J$6</definedName>
    <definedName name="OtherDescription" localSheetId="43">'ManateeCountyExt_Sp_06-24-22'!$J$6</definedName>
    <definedName name="OtherDescription" localSheetId="45">'MarionCountyExt_04-20-22'!$J$6</definedName>
    <definedName name="OtherDescription" localSheetId="46">'MarionCountyExt_06-08-22'!$J$6</definedName>
    <definedName name="OtherDescription" localSheetId="47">'MarionCountyExt_08-03-22'!$J$6</definedName>
    <definedName name="OtherDescription" localSheetId="48">'MarionCountyExt_10-05-22'!$J$6</definedName>
    <definedName name="OtherDescription" localSheetId="49">'MartinCountyExt-Eng_04-06-22'!$J$6</definedName>
    <definedName name="OtherDescription" localSheetId="50">'MartinCountyExt-SP_04-06-22'!$J$6</definedName>
    <definedName name="OtherDescription" localSheetId="53">'Miami-DadeCountyExt_02-17-22'!$J$6</definedName>
    <definedName name="OtherDescription" localSheetId="54">'Miami-DadeCountyExt_04-29-22'!$J$6</definedName>
    <definedName name="OtherDescription" localSheetId="55">'Miami-DadeCountyExt_05-19-22'!$J$6</definedName>
    <definedName name="OtherDescription" localSheetId="56">'Miami-DadeCountyExt_06-29-22'!$J$6</definedName>
    <definedName name="OtherDescription" localSheetId="57">'Miami-DadeCountyExt_07-21-22'!$J$6</definedName>
    <definedName name="OtherDescription" localSheetId="58">'Miami-DadeCountyExt_08-18-22'!$J$6</definedName>
    <definedName name="OtherDescription" localSheetId="59">'Miami-DadeCountyExt_09-22-22'!$J$6</definedName>
    <definedName name="OtherDescription" localSheetId="60">'Miami-DadeCountyExt_10-20-22'!$J$6</definedName>
    <definedName name="OtherDescription" localSheetId="51">'Miami-DadeCountyExt_11-05-21'!$J$6</definedName>
    <definedName name="OtherDescription" localSheetId="52">'Miami-DadeCountyExt_12-09-21'!$J$6</definedName>
    <definedName name="OtherDescription" localSheetId="61">'MonroeCountyExt_09-13-22'!$J$6</definedName>
    <definedName name="OtherDescription" localSheetId="62">'OkaloosaCountyExt_01-05-22'!$J$6</definedName>
    <definedName name="OtherDescription" localSheetId="63">'OkaloosaCountyExt_01-11-22'!$J$6</definedName>
    <definedName name="OtherDescription" localSheetId="66">'Okaloosa-WaltonCoExt_05-16-22'!$J$6</definedName>
    <definedName name="OtherDescription" localSheetId="64">'Okaloosa-WaltonCoExt-E_02-25-22'!$J$6</definedName>
    <definedName name="OtherDescription" localSheetId="65">'Okaloosa-WaltonCo-Sp_02-25-22'!$J$6</definedName>
    <definedName name="OtherDescription" localSheetId="68">'OrangeCountyExt_02-18-22'!$J$6</definedName>
    <definedName name="OtherDescription" localSheetId="69">'OrangeCountyExt_06-22-22'!$J$6</definedName>
    <definedName name="OtherDescription" localSheetId="70">'OrangeCountyExt_08-18-22'!$J$6</definedName>
    <definedName name="OtherDescription" localSheetId="67">'OrangeCountyExt_12-16-21'!$J$6</definedName>
    <definedName name="OtherDescription" localSheetId="72">'OsceolaCountyExt_03-24-22'!$J$6</definedName>
    <definedName name="OtherDescription" localSheetId="73">'OsceolaCountyExt_06-09-22'!$J$6</definedName>
    <definedName name="OtherDescription" localSheetId="74">'OsceolaCountyExt_10-18-22'!$J$6</definedName>
    <definedName name="OtherDescription" localSheetId="71">'OsceolaCountyExt_11-04-21'!$J$6</definedName>
    <definedName name="OtherDescription" localSheetId="75">'PalmBeachCountyExt_04-29-22'!$J$6</definedName>
    <definedName name="OtherDescription" localSheetId="76">'PalmBeachCountyExt_05-06-22'!$J$6</definedName>
    <definedName name="OtherDescription" localSheetId="77">'PalmBeachCountyExt_09-30-22'!$J$6</definedName>
    <definedName name="OtherDescription" localSheetId="79">'PascoCountyExt_04-18-22'!$J$6</definedName>
    <definedName name="OtherDescription" localSheetId="78">'PascoCountyExt_12-09-21'!$J$6</definedName>
    <definedName name="OtherDescription" localSheetId="80">'PolkCountyExt_03-30-22'!$J$6</definedName>
    <definedName name="OtherDescription" localSheetId="81">'PolkCountyExt-Eng_08-04-22'!$J$6</definedName>
    <definedName name="OtherDescription" localSheetId="82">'PolkCountyExt-SP_08-04-22'!$J$6</definedName>
    <definedName name="OtherDescription" localSheetId="110">'RookeryBay_06-14-22'!$J$6</definedName>
    <definedName name="OtherDescription" localSheetId="112">'SafariTermite&amp;PestCont_03-24-22'!$J$6</definedName>
    <definedName name="OtherDescription" localSheetId="113">'SafariTermite&amp;PestCont_05-26-22'!$J$6</definedName>
    <definedName name="OtherDescription" localSheetId="111">'SafariTermite&amp;PestCont_11-18-21'!$J$6</definedName>
    <definedName name="OtherDescription" localSheetId="83">'SantaRosaCountyExt_02-24-22'!$J$6</definedName>
    <definedName name="OtherDescription" localSheetId="84">'SantaRosaCountyExt_09-13-22'!$J$6</definedName>
    <definedName name="OtherDescription" localSheetId="85">'St.JohnsCountyExt_01-25-22'!$J$6</definedName>
    <definedName name="OtherDescription" localSheetId="86">'St.JohnsCountyExt_03-21-22'!$J$6</definedName>
    <definedName name="OtherDescription" localSheetId="87">'St.LucieCountyExt_08-05-22'!$J$6</definedName>
    <definedName name="OtherDescription" localSheetId="114">'SumterCorrectional_08-17-22'!$J$6</definedName>
    <definedName name="OtherDescription" localSheetId="89">'SumterCountyExt_02-17-22'!$J$6</definedName>
    <definedName name="OtherDescription" localSheetId="90">'SumterCountyExt_08-04-22'!$J$6</definedName>
    <definedName name="OtherDescription" localSheetId="88">'SumterCountyExt_12-10-21'!$J$6</definedName>
    <definedName name="OtherDescription" localSheetId="91">'TaylorCountyExt_05-23-22'!$J$6</definedName>
    <definedName name="OtherDescription" localSheetId="92">'TaylorCountyExt_05-25-22'!$J$6</definedName>
    <definedName name="OtherDescription" localSheetId="95">'UF-IFAS-Mainscape_11-12-21'!$J$6</definedName>
    <definedName name="OtherDescription" localSheetId="97">'UF-IFAS-Mainscape_12-15-21'!$J$6</definedName>
    <definedName name="OtherDescription" localSheetId="96">'UF-IFAS-SantaFeHS_11-30-21'!$J$6</definedName>
    <definedName name="OtherDescription" localSheetId="115">'ValenciaCollege_03-02-22'!$J$6</definedName>
    <definedName name="OtherDescription" localSheetId="93">'VolusiaCountyExt_05-11-22'!$J$6</definedName>
    <definedName name="OtherDescription" localSheetId="94">'VolusiaCountyExt_09-22-22'!$J$6</definedName>
    <definedName name="OtherDescription">Summary!$J$6</definedName>
    <definedName name="OtherDescrSection" localSheetId="5">'AlachuaCountyExt_08-02-22'!$K$7:$N$19</definedName>
    <definedName name="OtherDescrSection" localSheetId="6">'AlachuaCountyExt_09-07-22'!$K$7:$N$19</definedName>
    <definedName name="OtherDescrSection" localSheetId="4">'AlachuaCountyExt_12-17-21'!$K$7:$N$19</definedName>
    <definedName name="OtherDescrSection" localSheetId="98">'BlueLandscapeContracti_07-01-22'!$K$7:$N$19</definedName>
    <definedName name="OtherDescrSection" localSheetId="7">'BrevardCountyExt_05-16-22'!$K$7:$N$19</definedName>
    <definedName name="OtherDescrSection" localSheetId="99">'Brightview_05-20-22'!$K$7:$N$19</definedName>
    <definedName name="OtherDescrSection" localSheetId="8">'BrowardCountyExt_01-12-22'!$K$7:$N$19</definedName>
    <definedName name="OtherDescrSection" localSheetId="9">'BrowardCountyExt_03-16-22'!$K$7:$N$19</definedName>
    <definedName name="OtherDescrSection" localSheetId="10">'BrowardCountyExt_07-13-22'!$K$7:$N$19</definedName>
    <definedName name="OtherDescrSection" localSheetId="11">'BrowardCountyExt_08-10-22'!$K$7:$N$19</definedName>
    <definedName name="OtherDescrSection" localSheetId="12">'BrowardCountyExt_10-05-22'!$K$7:$N$19</definedName>
    <definedName name="OtherDescrSection" localSheetId="100">'CEPRALandscape-Eng_03-04-22'!$K$7:$N$19</definedName>
    <definedName name="OtherDescrSection" localSheetId="103">'CEPRALandscape-Eng_10-28-22'!$K$7:$N$19</definedName>
    <definedName name="OtherDescrSection" localSheetId="101">'CEPRALandscape-SP_03-04-22'!$K$7:$N$19</definedName>
    <definedName name="OtherDescrSection" localSheetId="102">'CEPRALandscaping-Sp_10-28-22'!$K$7:$N$19</definedName>
    <definedName name="OtherDescrSection" localSheetId="14">'CharlotteCountyExt_01-25-22'!$K$7:$N$19</definedName>
    <definedName name="OtherDescrSection" localSheetId="15">'CharlotteCountyExt_02-22-22'!$K$7:$N$19</definedName>
    <definedName name="OtherDescrSection" localSheetId="16">'CharlotteCountyExt_03-16-22'!$K$7:$N$19</definedName>
    <definedName name="OtherDescrSection" localSheetId="17">'CharlotteCountyExt_04-13-22'!$K$7:$N$19</definedName>
    <definedName name="OtherDescrSection" localSheetId="18">'CharlotteCountyExt_05-24-22'!$K$7:$N$19</definedName>
    <definedName name="OtherDescrSection" localSheetId="13">'CharlotteCountyExt_11-16-21'!$K$7:$N$19</definedName>
    <definedName name="OtherDescrSection" localSheetId="19">'CollierCountyExt_02-03-22'!$K$7:$N$19</definedName>
    <definedName name="OtherDescrSection" localSheetId="20">'CollierCountyExt_02-10-22'!$K$7:$N$19</definedName>
    <definedName name="OtherDescrSection" localSheetId="21">'CollierCountyExt_04-20-22'!$K$7:$N$19</definedName>
    <definedName name="OtherDescrSection" localSheetId="22">'CollierCountyExt_05-18-22'!$K$7:$N$19</definedName>
    <definedName name="OtherDescrSection" localSheetId="23">'CollierCountyExt_08-16-22'!$K$7:$N$19</definedName>
    <definedName name="OtherDescrSection" localSheetId="24">'CollierCountyExt_10-26-22'!$K$7:$N$19</definedName>
    <definedName name="OtherDescrSection" localSheetId="25">'ColumbiaCountyExt_10-10-22'!$K$7:$N$19</definedName>
    <definedName name="OtherDescrSection" localSheetId="104">'DeansServices_03-16-22'!$K$7:$N$19</definedName>
    <definedName name="OtherDescrSection" localSheetId="26">'DuvalCountyExt_05-27-22'!$K$7:$N$19</definedName>
    <definedName name="OtherDescrSection" localSheetId="105">'EasternFloridaStateCol_12-04-21'!$K$7:$N$19</definedName>
    <definedName name="OtherDescrSection" localSheetId="27">'EscambiaCountyExt_02-28-22'!$K$7:$N$19</definedName>
    <definedName name="OtherDescrSection" localSheetId="106">'EstateLandscaping_04-16-22'!$K$7:$N$19</definedName>
    <definedName name="OtherDescrSection" localSheetId="107">'EstateLandscaping_04-23-22'!$K$7:$N$19</definedName>
    <definedName name="OtherDescrSection" localSheetId="108">'EstateLandscaping_09-24-22'!$K$7:$N$19</definedName>
    <definedName name="OtherDescrSection" localSheetId="109">'FISOutdoor-NativeGreen_06-03-22'!$K$7:$N$19</definedName>
    <definedName name="OtherDescrSection" localSheetId="29">'HillsboroughCountyExt_03-10-22'!$K$7:$N$19</definedName>
    <definedName name="OtherDescrSection" localSheetId="30">'HillsboroughCountyExt_03-31-22'!$K$7:$N$19</definedName>
    <definedName name="OtherDescrSection" localSheetId="31">'HillsboroughCountyExt_05-19-22'!$K$7:$N$19</definedName>
    <definedName name="OtherDescrSection" localSheetId="28">'HillsboroughCountyExt_12-15-21'!$K$7:$N$19</definedName>
    <definedName name="OtherDescrSection" localSheetId="32">'IndianRiverCountyExt_01-21-22'!$K$7:$N$19</definedName>
    <definedName name="OtherDescrSection" localSheetId="33">'IndianRiverCountyExt_04-29-22'!$K$7:$N$19</definedName>
    <definedName name="OtherDescrSection" localSheetId="34">'LakeCountyExt_01-14-22'!$K$7:$N$19</definedName>
    <definedName name="OtherDescrSection" localSheetId="36">'LeeCountyExt_03-04-22'!$K$7:$N$19</definedName>
    <definedName name="OtherDescrSection" localSheetId="37">'LeeCountyExt_03-30-22'!$K$7:$N$19</definedName>
    <definedName name="OtherDescrSection" localSheetId="38">'LeeCountyExt_06-01-22'!$K$7:$N$19</definedName>
    <definedName name="OtherDescrSection" localSheetId="35">'LeeCountyExt_11-16-21'!$K$7:$N$19</definedName>
    <definedName name="OtherDescrSection" localSheetId="39">'LeonCountyExt_03-01-22'!$K$7:$N$19</definedName>
    <definedName name="OtherDescrSection" localSheetId="40">'LeonCountyExt_04-14-22'!$K$7:$N$19</definedName>
    <definedName name="OtherDescrSection" localSheetId="41">'LeonCountyExt_04-19-22'!$K$7:$N$19</definedName>
    <definedName name="OtherDescrSection" localSheetId="44">'ManateeCountyExt_10-18-22'!$K$7:$N$19</definedName>
    <definedName name="OtherDescrSection" localSheetId="42">'ManateeCountyExt_Eng_06-24-22'!$K$7:$N$19</definedName>
    <definedName name="OtherDescrSection" localSheetId="43">'ManateeCountyExt_Sp_06-24-22'!$K$7:$N$19</definedName>
    <definedName name="OtherDescrSection" localSheetId="45">'MarionCountyExt_04-20-22'!$K$7:$N$19</definedName>
    <definedName name="OtherDescrSection" localSheetId="46">'MarionCountyExt_06-08-22'!$K$7:$N$19</definedName>
    <definedName name="OtherDescrSection" localSheetId="47">'MarionCountyExt_08-03-22'!$K$7:$N$19</definedName>
    <definedName name="OtherDescrSection" localSheetId="48">'MarionCountyExt_10-05-22'!$K$7:$N$19</definedName>
    <definedName name="OtherDescrSection" localSheetId="49">'MartinCountyExt-Eng_04-06-22'!$K$7:$N$19</definedName>
    <definedName name="OtherDescrSection" localSheetId="50">'MartinCountyExt-SP_04-06-22'!$K$7:$N$19</definedName>
    <definedName name="OtherDescrSection" localSheetId="53">'Miami-DadeCountyExt_02-17-22'!$K$7:$N$19</definedName>
    <definedName name="OtherDescrSection" localSheetId="54">'Miami-DadeCountyExt_04-29-22'!$K$7:$N$19</definedName>
    <definedName name="OtherDescrSection" localSheetId="55">'Miami-DadeCountyExt_05-19-22'!$K$7:$N$19</definedName>
    <definedName name="OtherDescrSection" localSheetId="56">'Miami-DadeCountyExt_06-29-22'!$K$7:$N$19</definedName>
    <definedName name="OtherDescrSection" localSheetId="57">'Miami-DadeCountyExt_07-21-22'!$K$7:$N$19</definedName>
    <definedName name="OtherDescrSection" localSheetId="58">'Miami-DadeCountyExt_08-18-22'!$K$7:$N$19</definedName>
    <definedName name="OtherDescrSection" localSheetId="59">'Miami-DadeCountyExt_09-22-22'!$K$7:$N$19</definedName>
    <definedName name="OtherDescrSection" localSheetId="60">'Miami-DadeCountyExt_10-20-22'!$K$7:$N$19</definedName>
    <definedName name="OtherDescrSection" localSheetId="51">'Miami-DadeCountyExt_11-05-21'!$K$7:$N$19</definedName>
    <definedName name="OtherDescrSection" localSheetId="52">'Miami-DadeCountyExt_12-09-21'!$K$7:$N$19</definedName>
    <definedName name="OtherDescrSection" localSheetId="61">'MonroeCountyExt_09-13-22'!$K$7:$N$19</definedName>
    <definedName name="OtherDescrSection" localSheetId="62">'OkaloosaCountyExt_01-05-22'!$K$7:$N$19</definedName>
    <definedName name="OtherDescrSection" localSheetId="63">'OkaloosaCountyExt_01-11-22'!$K$7:$N$19</definedName>
    <definedName name="OtherDescrSection" localSheetId="66">'Okaloosa-WaltonCoExt_05-16-22'!$K$7:$N$19</definedName>
    <definedName name="OtherDescrSection" localSheetId="64">'Okaloosa-WaltonCoExt-E_02-25-22'!$K$7:$N$19</definedName>
    <definedName name="OtherDescrSection" localSheetId="65">'Okaloosa-WaltonCo-Sp_02-25-22'!$K$7:$N$19</definedName>
    <definedName name="OtherDescrSection" localSheetId="68">'OrangeCountyExt_02-18-22'!$K$7:$N$19</definedName>
    <definedName name="OtherDescrSection" localSheetId="69">'OrangeCountyExt_06-22-22'!$K$7:$N$19</definedName>
    <definedName name="OtherDescrSection" localSheetId="70">'OrangeCountyExt_08-18-22'!$K$7:$N$19</definedName>
    <definedName name="OtherDescrSection" localSheetId="67">'OrangeCountyExt_12-16-21'!$K$7:$N$19</definedName>
    <definedName name="OtherDescrSection" localSheetId="72">'OsceolaCountyExt_03-24-22'!$K$7:$N$19</definedName>
    <definedName name="OtherDescrSection" localSheetId="73">'OsceolaCountyExt_06-09-22'!$K$7:$N$19</definedName>
    <definedName name="OtherDescrSection" localSheetId="74">'OsceolaCountyExt_10-18-22'!$K$7:$N$19</definedName>
    <definedName name="OtherDescrSection" localSheetId="71">'OsceolaCountyExt_11-04-21'!$K$7:$N$19</definedName>
    <definedName name="OtherDescrSection" localSheetId="75">'PalmBeachCountyExt_04-29-22'!$K$7:$N$19</definedName>
    <definedName name="OtherDescrSection" localSheetId="76">'PalmBeachCountyExt_05-06-22'!$K$7:$N$19</definedName>
    <definedName name="OtherDescrSection" localSheetId="77">'PalmBeachCountyExt_09-30-22'!$K$7:$N$19</definedName>
    <definedName name="OtherDescrSection" localSheetId="79">'PascoCountyExt_04-18-22'!$K$7:$N$19</definedName>
    <definedName name="OtherDescrSection" localSheetId="78">'PascoCountyExt_12-09-21'!$K$7:$N$19</definedName>
    <definedName name="OtherDescrSection" localSheetId="80">'PolkCountyExt_03-30-22'!$K$7:$N$19</definedName>
    <definedName name="OtherDescrSection" localSheetId="81">'PolkCountyExt-Eng_08-04-22'!$K$7:$N$19</definedName>
    <definedName name="OtherDescrSection" localSheetId="82">'PolkCountyExt-SP_08-04-22'!$K$7:$N$19</definedName>
    <definedName name="OtherDescrSection" localSheetId="110">'RookeryBay_06-14-22'!$K$7:$N$19</definedName>
    <definedName name="OtherDescrSection" localSheetId="112">'SafariTermite&amp;PestCont_03-24-22'!$K$7:$N$19</definedName>
    <definedName name="OtherDescrSection" localSheetId="113">'SafariTermite&amp;PestCont_05-26-22'!$K$7:$N$19</definedName>
    <definedName name="OtherDescrSection" localSheetId="111">'SafariTermite&amp;PestCont_11-18-21'!$K$7:$N$19</definedName>
    <definedName name="OtherDescrSection" localSheetId="83">'SantaRosaCountyExt_02-24-22'!$K$7:$N$19</definedName>
    <definedName name="OtherDescrSection" localSheetId="84">'SantaRosaCountyExt_09-13-22'!$K$7:$N$19</definedName>
    <definedName name="OtherDescrSection" localSheetId="85">'St.JohnsCountyExt_01-25-22'!$K$7:$N$19</definedName>
    <definedName name="OtherDescrSection" localSheetId="86">'St.JohnsCountyExt_03-21-22'!$K$7:$N$19</definedName>
    <definedName name="OtherDescrSection" localSheetId="87">'St.LucieCountyExt_08-05-22'!$K$7:$N$19</definedName>
    <definedName name="OtherDescrSection" localSheetId="114">'SumterCorrectional_08-17-22'!$K$7:$N$19</definedName>
    <definedName name="OtherDescrSection" localSheetId="89">'SumterCountyExt_02-17-22'!$K$7:$N$19</definedName>
    <definedName name="OtherDescrSection" localSheetId="90">'SumterCountyExt_08-04-22'!$K$7:$N$19</definedName>
    <definedName name="OtherDescrSection" localSheetId="88">'SumterCountyExt_12-10-21'!$K$7:$N$19</definedName>
    <definedName name="OtherDescrSection" localSheetId="91">'TaylorCountyExt_05-23-22'!$K$7:$N$19</definedName>
    <definedName name="OtherDescrSection" localSheetId="92">'TaylorCountyExt_05-25-22'!$K$7:$N$19</definedName>
    <definedName name="OtherDescrSection" localSheetId="95">'UF-IFAS-Mainscape_11-12-21'!$K$7:$N$19</definedName>
    <definedName name="OtherDescrSection" localSheetId="97">'UF-IFAS-Mainscape_12-15-21'!$K$7:$N$19</definedName>
    <definedName name="OtherDescrSection" localSheetId="96">'UF-IFAS-SantaFeHS_11-30-21'!$K$7:$N$19</definedName>
    <definedName name="OtherDescrSection" localSheetId="115">'ValenciaCollege_03-02-22'!$K$7:$N$19</definedName>
    <definedName name="OtherDescrSection" localSheetId="93">'VolusiaCountyExt_05-11-22'!$K$7:$N$19</definedName>
    <definedName name="OtherDescrSection" localSheetId="94">'VolusiaCountyExt_09-22-22'!$K$7:$N$19</definedName>
    <definedName name="OtherDescrSection">Summary!$K$7:$N$19</definedName>
    <definedName name="PasteComments" localSheetId="5">'AlachuaCountyExt_08-02-22'!#REF!</definedName>
    <definedName name="PasteComments" localSheetId="6">'AlachuaCountyExt_09-07-22'!#REF!</definedName>
    <definedName name="PasteComments" localSheetId="4">'AlachuaCountyExt_12-17-21'!#REF!</definedName>
    <definedName name="PasteComments" localSheetId="98">'BlueLandscapeContracti_07-01-22'!#REF!</definedName>
    <definedName name="PasteComments" localSheetId="7">'BrevardCountyExt_05-16-22'!#REF!</definedName>
    <definedName name="PasteComments" localSheetId="99">'Brightview_05-20-22'!#REF!</definedName>
    <definedName name="PasteComments" localSheetId="8">'BrowardCountyExt_01-12-22'!#REF!</definedName>
    <definedName name="PasteComments" localSheetId="9">'BrowardCountyExt_03-16-22'!#REF!</definedName>
    <definedName name="PasteComments" localSheetId="10">'BrowardCountyExt_07-13-22'!#REF!</definedName>
    <definedName name="PasteComments" localSheetId="11">'BrowardCountyExt_08-10-22'!#REF!</definedName>
    <definedName name="PasteComments" localSheetId="12">'BrowardCountyExt_10-05-22'!#REF!</definedName>
    <definedName name="PasteComments" localSheetId="100">'CEPRALandscape-Eng_03-04-22'!#REF!</definedName>
    <definedName name="PasteComments" localSheetId="103">'CEPRALandscape-Eng_10-28-22'!#REF!</definedName>
    <definedName name="PasteComments" localSheetId="101">'CEPRALandscape-SP_03-04-22'!#REF!</definedName>
    <definedName name="PasteComments" localSheetId="102">'CEPRALandscaping-Sp_10-28-22'!#REF!</definedName>
    <definedName name="PasteComments" localSheetId="14">'CharlotteCountyExt_01-25-22'!#REF!</definedName>
    <definedName name="PasteComments" localSheetId="15">'CharlotteCountyExt_02-22-22'!#REF!</definedName>
    <definedName name="PasteComments" localSheetId="16">'CharlotteCountyExt_03-16-22'!#REF!</definedName>
    <definedName name="PasteComments" localSheetId="17">'CharlotteCountyExt_04-13-22'!#REF!</definedName>
    <definedName name="PasteComments" localSheetId="18">'CharlotteCountyExt_05-24-22'!#REF!</definedName>
    <definedName name="PasteComments" localSheetId="13">'CharlotteCountyExt_11-16-21'!#REF!</definedName>
    <definedName name="PasteComments" localSheetId="1">'[1]Summary - Class'!#REF!</definedName>
    <definedName name="PasteComments" localSheetId="19">'CollierCountyExt_02-03-22'!#REF!</definedName>
    <definedName name="PasteComments" localSheetId="20">'CollierCountyExt_02-10-22'!#REF!</definedName>
    <definedName name="PasteComments" localSheetId="21">'CollierCountyExt_04-20-22'!#REF!</definedName>
    <definedName name="PasteComments" localSheetId="22">'CollierCountyExt_05-18-22'!#REF!</definedName>
    <definedName name="PasteComments" localSheetId="23">'CollierCountyExt_08-16-22'!#REF!</definedName>
    <definedName name="PasteComments" localSheetId="24">'CollierCountyExt_10-26-22'!#REF!</definedName>
    <definedName name="PasteComments" localSheetId="25">'ColumbiaCountyExt_10-10-22'!#REF!</definedName>
    <definedName name="PasteComments" localSheetId="104">'DeansServices_03-16-22'!#REF!</definedName>
    <definedName name="PasteComments" localSheetId="26">'DuvalCountyExt_05-27-22'!#REF!</definedName>
    <definedName name="PasteComments" localSheetId="105">'EasternFloridaStateCol_12-04-21'!#REF!</definedName>
    <definedName name="PasteComments" localSheetId="116">'[1]Summary - Class'!#REF!</definedName>
    <definedName name="PasteComments" localSheetId="27">'EscambiaCountyExt_02-28-22'!#REF!</definedName>
    <definedName name="PasteComments" localSheetId="106">'EstateLandscaping_04-16-22'!#REF!</definedName>
    <definedName name="PasteComments" localSheetId="107">'EstateLandscaping_04-23-22'!#REF!</definedName>
    <definedName name="PasteComments" localSheetId="108">'EstateLandscaping_09-24-22'!#REF!</definedName>
    <definedName name="PasteComments" localSheetId="109">'FISOutdoor-NativeGreen_06-03-22'!#REF!</definedName>
    <definedName name="PasteComments" localSheetId="29">'HillsboroughCountyExt_03-10-22'!#REF!</definedName>
    <definedName name="PasteComments" localSheetId="30">'HillsboroughCountyExt_03-31-22'!#REF!</definedName>
    <definedName name="PasteComments" localSheetId="31">'HillsboroughCountyExt_05-19-22'!#REF!</definedName>
    <definedName name="PasteComments" localSheetId="28">'HillsboroughCountyExt_12-15-21'!#REF!</definedName>
    <definedName name="PasteComments" localSheetId="32">'IndianRiverCountyExt_01-21-22'!#REF!</definedName>
    <definedName name="PasteComments" localSheetId="33">'IndianRiverCountyExt_04-29-22'!#REF!</definedName>
    <definedName name="PasteComments" localSheetId="34">'LakeCountyExt_01-14-22'!#REF!</definedName>
    <definedName name="PasteComments" localSheetId="36">'LeeCountyExt_03-04-22'!#REF!</definedName>
    <definedName name="PasteComments" localSheetId="37">'LeeCountyExt_03-30-22'!#REF!</definedName>
    <definedName name="PasteComments" localSheetId="38">'LeeCountyExt_06-01-22'!#REF!</definedName>
    <definedName name="PasteComments" localSheetId="35">'LeeCountyExt_11-16-21'!#REF!</definedName>
    <definedName name="PasteComments" localSheetId="39">'LeonCountyExt_03-01-22'!#REF!</definedName>
    <definedName name="PasteComments" localSheetId="40">'LeonCountyExt_04-14-22'!#REF!</definedName>
    <definedName name="PasteComments" localSheetId="41">'LeonCountyExt_04-19-22'!#REF!</definedName>
    <definedName name="PasteComments" localSheetId="44">'ManateeCountyExt_10-18-22'!#REF!</definedName>
    <definedName name="PasteComments" localSheetId="42">'ManateeCountyExt_Eng_06-24-22'!#REF!</definedName>
    <definedName name="PasteComments" localSheetId="43">'ManateeCountyExt_Sp_06-24-22'!#REF!</definedName>
    <definedName name="PasteComments" localSheetId="45">'MarionCountyExt_04-20-22'!#REF!</definedName>
    <definedName name="PasteComments" localSheetId="46">'MarionCountyExt_06-08-22'!#REF!</definedName>
    <definedName name="PasteComments" localSheetId="47">'MarionCountyExt_08-03-22'!#REF!</definedName>
    <definedName name="PasteComments" localSheetId="48">'MarionCountyExt_10-05-22'!#REF!</definedName>
    <definedName name="PasteComments" localSheetId="49">'MartinCountyExt-Eng_04-06-22'!#REF!</definedName>
    <definedName name="PasteComments" localSheetId="50">'MartinCountyExt-SP_04-06-22'!#REF!</definedName>
    <definedName name="PasteComments" localSheetId="53">'Miami-DadeCountyExt_02-17-22'!#REF!</definedName>
    <definedName name="PasteComments" localSheetId="54">'Miami-DadeCountyExt_04-29-22'!#REF!</definedName>
    <definedName name="PasteComments" localSheetId="55">'Miami-DadeCountyExt_05-19-22'!#REF!</definedName>
    <definedName name="PasteComments" localSheetId="56">'Miami-DadeCountyExt_06-29-22'!#REF!</definedName>
    <definedName name="PasteComments" localSheetId="57">'Miami-DadeCountyExt_07-21-22'!#REF!</definedName>
    <definedName name="PasteComments" localSheetId="58">'Miami-DadeCountyExt_08-18-22'!#REF!</definedName>
    <definedName name="PasteComments" localSheetId="59">'Miami-DadeCountyExt_09-22-22'!#REF!</definedName>
    <definedName name="PasteComments" localSheetId="60">'Miami-DadeCountyExt_10-20-22'!#REF!</definedName>
    <definedName name="PasteComments" localSheetId="51">'Miami-DadeCountyExt_11-05-21'!#REF!</definedName>
    <definedName name="PasteComments" localSheetId="52">'Miami-DadeCountyExt_12-09-21'!#REF!</definedName>
    <definedName name="PasteComments" localSheetId="61">'MonroeCountyExt_09-13-22'!#REF!</definedName>
    <definedName name="PasteComments" localSheetId="0">'[1]Summary - Class'!#REF!</definedName>
    <definedName name="PasteComments" localSheetId="62">'OkaloosaCountyExt_01-05-22'!#REF!</definedName>
    <definedName name="PasteComments" localSheetId="63">'OkaloosaCountyExt_01-11-22'!#REF!</definedName>
    <definedName name="PasteComments" localSheetId="66">'Okaloosa-WaltonCoExt_05-16-22'!#REF!</definedName>
    <definedName name="PasteComments" localSheetId="64">'Okaloosa-WaltonCoExt-E_02-25-22'!#REF!</definedName>
    <definedName name="PasteComments" localSheetId="65">'Okaloosa-WaltonCo-Sp_02-25-22'!#REF!</definedName>
    <definedName name="PasteComments" localSheetId="68">'OrangeCountyExt_02-18-22'!#REF!</definedName>
    <definedName name="PasteComments" localSheetId="69">'OrangeCountyExt_06-22-22'!#REF!</definedName>
    <definedName name="PasteComments" localSheetId="70">'OrangeCountyExt_08-18-22'!#REF!</definedName>
    <definedName name="PasteComments" localSheetId="67">'OrangeCountyExt_12-16-21'!#REF!</definedName>
    <definedName name="PasteComments" localSheetId="72">'OsceolaCountyExt_03-24-22'!#REF!</definedName>
    <definedName name="PasteComments" localSheetId="73">'OsceolaCountyExt_06-09-22'!#REF!</definedName>
    <definedName name="PasteComments" localSheetId="74">'OsceolaCountyExt_10-18-22'!#REF!</definedName>
    <definedName name="PasteComments" localSheetId="71">'OsceolaCountyExt_11-04-21'!#REF!</definedName>
    <definedName name="PasteComments" localSheetId="75">'PalmBeachCountyExt_04-29-22'!#REF!</definedName>
    <definedName name="PasteComments" localSheetId="76">'PalmBeachCountyExt_05-06-22'!#REF!</definedName>
    <definedName name="PasteComments" localSheetId="77">'PalmBeachCountyExt_09-30-22'!#REF!</definedName>
    <definedName name="PasteComments" localSheetId="79">'PascoCountyExt_04-18-22'!#REF!</definedName>
    <definedName name="PasteComments" localSheetId="78">'PascoCountyExt_12-09-21'!#REF!</definedName>
    <definedName name="PasteComments" localSheetId="80">'PolkCountyExt_03-30-22'!#REF!</definedName>
    <definedName name="PasteComments" localSheetId="81">'PolkCountyExt-Eng_08-04-22'!#REF!</definedName>
    <definedName name="PasteComments" localSheetId="82">'PolkCountyExt-SP_08-04-22'!#REF!</definedName>
    <definedName name="PasteComments" localSheetId="110">'RookeryBay_06-14-22'!#REF!</definedName>
    <definedName name="PasteComments" localSheetId="112">'SafariTermite&amp;PestCont_03-24-22'!#REF!</definedName>
    <definedName name="PasteComments" localSheetId="113">'SafariTermite&amp;PestCont_05-26-22'!#REF!</definedName>
    <definedName name="PasteComments" localSheetId="111">'SafariTermite&amp;PestCont_11-18-21'!#REF!</definedName>
    <definedName name="PasteComments" localSheetId="83">'SantaRosaCountyExt_02-24-22'!#REF!</definedName>
    <definedName name="PasteComments" localSheetId="84">'SantaRosaCountyExt_09-13-22'!#REF!</definedName>
    <definedName name="PasteComments" localSheetId="85">'St.JohnsCountyExt_01-25-22'!#REF!</definedName>
    <definedName name="PasteComments" localSheetId="86">'St.JohnsCountyExt_03-21-22'!#REF!</definedName>
    <definedName name="PasteComments" localSheetId="87">'St.LucieCountyExt_08-05-22'!#REF!</definedName>
    <definedName name="PasteComments" localSheetId="3">'[1]Summary - Class'!#REF!</definedName>
    <definedName name="PasteComments" localSheetId="114">'SumterCorrectional_08-17-22'!#REF!</definedName>
    <definedName name="PasteComments" localSheetId="89">'SumterCountyExt_02-17-22'!#REF!</definedName>
    <definedName name="PasteComments" localSheetId="90">'SumterCountyExt_08-04-22'!#REF!</definedName>
    <definedName name="PasteComments" localSheetId="88">'SumterCountyExt_12-10-21'!#REF!</definedName>
    <definedName name="PasteComments" localSheetId="91">'TaylorCountyExt_05-23-22'!#REF!</definedName>
    <definedName name="PasteComments" localSheetId="92">'TaylorCountyExt_05-25-22'!#REF!</definedName>
    <definedName name="PasteComments" localSheetId="95">'UF-IFAS-Mainscape_11-12-21'!#REF!</definedName>
    <definedName name="PasteComments" localSheetId="97">'UF-IFAS-Mainscape_12-15-21'!#REF!</definedName>
    <definedName name="PasteComments" localSheetId="96">'UF-IFAS-SantaFeHS_11-30-21'!#REF!</definedName>
    <definedName name="PasteComments" localSheetId="115">'ValenciaCollege_03-02-22'!#REF!</definedName>
    <definedName name="PasteComments" localSheetId="93">'VolusiaCountyExt_05-11-22'!#REF!</definedName>
    <definedName name="PasteComments" localSheetId="94">'VolusiaCountyExt_09-22-22'!#REF!</definedName>
    <definedName name="PasteComments">Summary!#REF!</definedName>
    <definedName name="_xlnm.Print_Titles" localSheetId="5">'AlachuaCountyExt_08-02-22'!$1:$4</definedName>
    <definedName name="_xlnm.Print_Titles" localSheetId="6">'AlachuaCountyExt_09-07-22'!$1:$4</definedName>
    <definedName name="_xlnm.Print_Titles" localSheetId="4">'AlachuaCountyExt_12-17-21'!$1:$4</definedName>
    <definedName name="_xlnm.Print_Titles" localSheetId="98">'BlueLandscapeContracti_07-01-22'!$1:$4</definedName>
    <definedName name="_xlnm.Print_Titles" localSheetId="7">'BrevardCountyExt_05-16-22'!$1:$4</definedName>
    <definedName name="_xlnm.Print_Titles" localSheetId="99">'Brightview_05-20-22'!$1:$4</definedName>
    <definedName name="_xlnm.Print_Titles" localSheetId="8">'BrowardCountyExt_01-12-22'!$1:$4</definedName>
    <definedName name="_xlnm.Print_Titles" localSheetId="9">'BrowardCountyExt_03-16-22'!$1:$4</definedName>
    <definedName name="_xlnm.Print_Titles" localSheetId="10">'BrowardCountyExt_07-13-22'!$1:$4</definedName>
    <definedName name="_xlnm.Print_Titles" localSheetId="11">'BrowardCountyExt_08-10-22'!$1:$4</definedName>
    <definedName name="_xlnm.Print_Titles" localSheetId="12">'BrowardCountyExt_10-05-22'!$1:$4</definedName>
    <definedName name="_xlnm.Print_Titles" localSheetId="100">'CEPRALandscape-Eng_03-04-22'!$1:$4</definedName>
    <definedName name="_xlnm.Print_Titles" localSheetId="103">'CEPRALandscape-Eng_10-28-22'!$1:$4</definedName>
    <definedName name="_xlnm.Print_Titles" localSheetId="101">'CEPRALandscape-SP_03-04-22'!$1:$4</definedName>
    <definedName name="_xlnm.Print_Titles" localSheetId="102">'CEPRALandscaping-Sp_10-28-22'!$1:$4</definedName>
    <definedName name="_xlnm.Print_Titles" localSheetId="14">'CharlotteCountyExt_01-25-22'!$1:$4</definedName>
    <definedName name="_xlnm.Print_Titles" localSheetId="15">'CharlotteCountyExt_02-22-22'!$1:$4</definedName>
    <definedName name="_xlnm.Print_Titles" localSheetId="16">'CharlotteCountyExt_03-16-22'!$1:$4</definedName>
    <definedName name="_xlnm.Print_Titles" localSheetId="17">'CharlotteCountyExt_04-13-22'!$1:$4</definedName>
    <definedName name="_xlnm.Print_Titles" localSheetId="18">'CharlotteCountyExt_05-24-22'!$1:$4</definedName>
    <definedName name="_xlnm.Print_Titles" localSheetId="13">'CharlotteCountyExt_11-16-21'!$1:$4</definedName>
    <definedName name="_xlnm.Print_Titles" localSheetId="19">'CollierCountyExt_02-03-22'!$1:$4</definedName>
    <definedName name="_xlnm.Print_Titles" localSheetId="20">'CollierCountyExt_02-10-22'!$1:$4</definedName>
    <definedName name="_xlnm.Print_Titles" localSheetId="21">'CollierCountyExt_04-20-22'!$1:$4</definedName>
    <definedName name="_xlnm.Print_Titles" localSheetId="22">'CollierCountyExt_05-18-22'!$1:$4</definedName>
    <definedName name="_xlnm.Print_Titles" localSheetId="23">'CollierCountyExt_08-16-22'!$1:$4</definedName>
    <definedName name="_xlnm.Print_Titles" localSheetId="24">'CollierCountyExt_10-26-22'!$1:$4</definedName>
    <definedName name="_xlnm.Print_Titles" localSheetId="25">'ColumbiaCountyExt_10-10-22'!$1:$4</definedName>
    <definedName name="_xlnm.Print_Titles" localSheetId="104">'DeansServices_03-16-22'!$1:$4</definedName>
    <definedName name="_xlnm.Print_Titles" localSheetId="26">'DuvalCountyExt_05-27-22'!$1:$4</definedName>
    <definedName name="_xlnm.Print_Titles" localSheetId="105">'EasternFloridaStateCol_12-04-21'!$1:$4</definedName>
    <definedName name="_xlnm.Print_Titles" localSheetId="27">'EscambiaCountyExt_02-28-22'!$1:$4</definedName>
    <definedName name="_xlnm.Print_Titles" localSheetId="106">'EstateLandscaping_04-16-22'!$1:$4</definedName>
    <definedName name="_xlnm.Print_Titles" localSheetId="107">'EstateLandscaping_04-23-22'!$1:$4</definedName>
    <definedName name="_xlnm.Print_Titles" localSheetId="108">'EstateLandscaping_09-24-22'!$1:$4</definedName>
    <definedName name="_xlnm.Print_Titles" localSheetId="109">'FISOutdoor-NativeGreen_06-03-22'!$1:$4</definedName>
    <definedName name="_xlnm.Print_Titles" localSheetId="29">'HillsboroughCountyExt_03-10-22'!$1:$4</definedName>
    <definedName name="_xlnm.Print_Titles" localSheetId="30">'HillsboroughCountyExt_03-31-22'!$1:$4</definedName>
    <definedName name="_xlnm.Print_Titles" localSheetId="31">'HillsboroughCountyExt_05-19-22'!$1:$4</definedName>
    <definedName name="_xlnm.Print_Titles" localSheetId="28">'HillsboroughCountyExt_12-15-21'!$1:$4</definedName>
    <definedName name="_xlnm.Print_Titles" localSheetId="32">'IndianRiverCountyExt_01-21-22'!$1:$4</definedName>
    <definedName name="_xlnm.Print_Titles" localSheetId="33">'IndianRiverCountyExt_04-29-22'!$1:$4</definedName>
    <definedName name="_xlnm.Print_Titles" localSheetId="34">'LakeCountyExt_01-14-22'!$1:$4</definedName>
    <definedName name="_xlnm.Print_Titles" localSheetId="36">'LeeCountyExt_03-04-22'!$1:$4</definedName>
    <definedName name="_xlnm.Print_Titles" localSheetId="37">'LeeCountyExt_03-30-22'!$1:$4</definedName>
    <definedName name="_xlnm.Print_Titles" localSheetId="38">'LeeCountyExt_06-01-22'!$1:$4</definedName>
    <definedName name="_xlnm.Print_Titles" localSheetId="35">'LeeCountyExt_11-16-21'!$1:$4</definedName>
    <definedName name="_xlnm.Print_Titles" localSheetId="39">'LeonCountyExt_03-01-22'!$1:$4</definedName>
    <definedName name="_xlnm.Print_Titles" localSheetId="40">'LeonCountyExt_04-14-22'!$1:$4</definedName>
    <definedName name="_xlnm.Print_Titles" localSheetId="41">'LeonCountyExt_04-19-22'!$1:$4</definedName>
    <definedName name="_xlnm.Print_Titles" localSheetId="44">'ManateeCountyExt_10-18-22'!$1:$4</definedName>
    <definedName name="_xlnm.Print_Titles" localSheetId="42">'ManateeCountyExt_Eng_06-24-22'!$1:$4</definedName>
    <definedName name="_xlnm.Print_Titles" localSheetId="43">'ManateeCountyExt_Sp_06-24-22'!$1:$4</definedName>
    <definedName name="_xlnm.Print_Titles" localSheetId="45">'MarionCountyExt_04-20-22'!$1:$4</definedName>
    <definedName name="_xlnm.Print_Titles" localSheetId="46">'MarionCountyExt_06-08-22'!$1:$4</definedName>
    <definedName name="_xlnm.Print_Titles" localSheetId="47">'MarionCountyExt_08-03-22'!$1:$4</definedName>
    <definedName name="_xlnm.Print_Titles" localSheetId="48">'MarionCountyExt_10-05-22'!$1:$4</definedName>
    <definedName name="_xlnm.Print_Titles" localSheetId="49">'MartinCountyExt-Eng_04-06-22'!$1:$4</definedName>
    <definedName name="_xlnm.Print_Titles" localSheetId="50">'MartinCountyExt-SP_04-06-22'!$1:$4</definedName>
    <definedName name="_xlnm.Print_Titles" localSheetId="53">'Miami-DadeCountyExt_02-17-22'!$1:$4</definedName>
    <definedName name="_xlnm.Print_Titles" localSheetId="54">'Miami-DadeCountyExt_04-29-22'!$1:$4</definedName>
    <definedName name="_xlnm.Print_Titles" localSheetId="55">'Miami-DadeCountyExt_05-19-22'!$1:$4</definedName>
    <definedName name="_xlnm.Print_Titles" localSheetId="56">'Miami-DadeCountyExt_06-29-22'!$1:$4</definedName>
    <definedName name="_xlnm.Print_Titles" localSheetId="57">'Miami-DadeCountyExt_07-21-22'!$1:$4</definedName>
    <definedName name="_xlnm.Print_Titles" localSheetId="58">'Miami-DadeCountyExt_08-18-22'!$1:$4</definedName>
    <definedName name="_xlnm.Print_Titles" localSheetId="59">'Miami-DadeCountyExt_09-22-22'!$1:$4</definedName>
    <definedName name="_xlnm.Print_Titles" localSheetId="60">'Miami-DadeCountyExt_10-20-22'!$1:$4</definedName>
    <definedName name="_xlnm.Print_Titles" localSheetId="51">'Miami-DadeCountyExt_11-05-21'!$1:$4</definedName>
    <definedName name="_xlnm.Print_Titles" localSheetId="52">'Miami-DadeCountyExt_12-09-21'!$1:$4</definedName>
    <definedName name="_xlnm.Print_Titles" localSheetId="61">'MonroeCountyExt_09-13-22'!$1:$4</definedName>
    <definedName name="_xlnm.Print_Titles" localSheetId="62">'OkaloosaCountyExt_01-05-22'!$1:$4</definedName>
    <definedName name="_xlnm.Print_Titles" localSheetId="63">'OkaloosaCountyExt_01-11-22'!$1:$4</definedName>
    <definedName name="_xlnm.Print_Titles" localSheetId="66">'Okaloosa-WaltonCoExt_05-16-22'!$1:$4</definedName>
    <definedName name="_xlnm.Print_Titles" localSheetId="64">'Okaloosa-WaltonCoExt-E_02-25-22'!$1:$4</definedName>
    <definedName name="_xlnm.Print_Titles" localSheetId="65">'Okaloosa-WaltonCo-Sp_02-25-22'!$1:$4</definedName>
    <definedName name="_xlnm.Print_Titles" localSheetId="68">'OrangeCountyExt_02-18-22'!$1:$4</definedName>
    <definedName name="_xlnm.Print_Titles" localSheetId="69">'OrangeCountyExt_06-22-22'!$1:$4</definedName>
    <definedName name="_xlnm.Print_Titles" localSheetId="70">'OrangeCountyExt_08-18-22'!$1:$4</definedName>
    <definedName name="_xlnm.Print_Titles" localSheetId="67">'OrangeCountyExt_12-16-21'!$1:$4</definedName>
    <definedName name="_xlnm.Print_Titles" localSheetId="72">'OsceolaCountyExt_03-24-22'!$1:$4</definedName>
    <definedName name="_xlnm.Print_Titles" localSheetId="73">'OsceolaCountyExt_06-09-22'!$1:$4</definedName>
    <definedName name="_xlnm.Print_Titles" localSheetId="74">'OsceolaCountyExt_10-18-22'!$1:$4</definedName>
    <definedName name="_xlnm.Print_Titles" localSheetId="71">'OsceolaCountyExt_11-04-21'!$1:$4</definedName>
    <definedName name="_xlnm.Print_Titles" localSheetId="75">'PalmBeachCountyExt_04-29-22'!$1:$4</definedName>
    <definedName name="_xlnm.Print_Titles" localSheetId="76">'PalmBeachCountyExt_05-06-22'!$1:$4</definedName>
    <definedName name="_xlnm.Print_Titles" localSheetId="77">'PalmBeachCountyExt_09-30-22'!$1:$4</definedName>
    <definedName name="_xlnm.Print_Titles" localSheetId="79">'PascoCountyExt_04-18-22'!$1:$4</definedName>
    <definedName name="_xlnm.Print_Titles" localSheetId="78">'PascoCountyExt_12-09-21'!$1:$4</definedName>
    <definedName name="_xlnm.Print_Titles" localSheetId="80">'PolkCountyExt_03-30-22'!$1:$4</definedName>
    <definedName name="_xlnm.Print_Titles" localSheetId="81">'PolkCountyExt-Eng_08-04-22'!$1:$4</definedName>
    <definedName name="_xlnm.Print_Titles" localSheetId="82">'PolkCountyExt-SP_08-04-22'!$1:$4</definedName>
    <definedName name="_xlnm.Print_Titles" localSheetId="110">'RookeryBay_06-14-22'!$1:$4</definedName>
    <definedName name="_xlnm.Print_Titles" localSheetId="112">'SafariTermite&amp;PestCont_03-24-22'!$1:$4</definedName>
    <definedName name="_xlnm.Print_Titles" localSheetId="113">'SafariTermite&amp;PestCont_05-26-22'!$1:$4</definedName>
    <definedName name="_xlnm.Print_Titles" localSheetId="111">'SafariTermite&amp;PestCont_11-18-21'!$1:$4</definedName>
    <definedName name="_xlnm.Print_Titles" localSheetId="83">'SantaRosaCountyExt_02-24-22'!$1:$4</definedName>
    <definedName name="_xlnm.Print_Titles" localSheetId="84">'SantaRosaCountyExt_09-13-22'!$1:$4</definedName>
    <definedName name="_xlnm.Print_Titles" localSheetId="85">'St.JohnsCountyExt_01-25-22'!$1:$4</definedName>
    <definedName name="_xlnm.Print_Titles" localSheetId="86">'St.JohnsCountyExt_03-21-22'!$1:$4</definedName>
    <definedName name="_xlnm.Print_Titles" localSheetId="87">'St.LucieCountyExt_08-05-22'!$1:$4</definedName>
    <definedName name="_xlnm.Print_Titles" localSheetId="2">Summary!$1:$4</definedName>
    <definedName name="_xlnm.Print_Titles" localSheetId="114">'SumterCorrectional_08-17-22'!$1:$4</definedName>
    <definedName name="_xlnm.Print_Titles" localSheetId="89">'SumterCountyExt_02-17-22'!$1:$4</definedName>
    <definedName name="_xlnm.Print_Titles" localSheetId="90">'SumterCountyExt_08-04-22'!$1:$4</definedName>
    <definedName name="_xlnm.Print_Titles" localSheetId="88">'SumterCountyExt_12-10-21'!$1:$4</definedName>
    <definedName name="_xlnm.Print_Titles" localSheetId="91">'TaylorCountyExt_05-23-22'!$1:$4</definedName>
    <definedName name="_xlnm.Print_Titles" localSheetId="92">'TaylorCountyExt_05-25-22'!$1:$4</definedName>
    <definedName name="_xlnm.Print_Titles" localSheetId="95">'UF-IFAS-Mainscape_11-12-21'!$1:$4</definedName>
    <definedName name="_xlnm.Print_Titles" localSheetId="97">'UF-IFAS-Mainscape_12-15-21'!$1:$4</definedName>
    <definedName name="_xlnm.Print_Titles" localSheetId="96">'UF-IFAS-SantaFeHS_11-30-21'!$1:$4</definedName>
    <definedName name="_xlnm.Print_Titles" localSheetId="115">'ValenciaCollege_03-02-22'!$1:$4</definedName>
    <definedName name="_xlnm.Print_Titles" localSheetId="93">'VolusiaCountyExt_05-11-22'!$1:$4</definedName>
    <definedName name="_xlnm.Print_Titles" localSheetId="94">'VolusiaCountyExt_09-22-22'!$1:$4</definedName>
    <definedName name="SurveyData" localSheetId="5">[3]!Table_SurveyEntry_New[#All]</definedName>
    <definedName name="SurveyData" localSheetId="6">[3]!Table_SurveyEntry_New[#All]</definedName>
    <definedName name="SurveyData" localSheetId="4">[4]!Table_SurveyEntry_New[#All]</definedName>
    <definedName name="SurveyData" localSheetId="98">[3]!Table_SurveyEntry_New[#All]</definedName>
    <definedName name="SurveyData" localSheetId="7">[3]!Table_SurveyEntry_New[#All]</definedName>
    <definedName name="SurveyData" localSheetId="99">[3]!Table_SurveyEntry_New[#All]</definedName>
    <definedName name="SurveyData" localSheetId="8">[3]!Table_SurveyEntry_New[#All]</definedName>
    <definedName name="SurveyData" localSheetId="9">[3]!Table_SurveyEntry_New[#All]</definedName>
    <definedName name="SurveyData" localSheetId="10">[3]!Table_SurveyEntry_New[#All]</definedName>
    <definedName name="SurveyData" localSheetId="11">[3]!Table_SurveyEntry_New[#All]</definedName>
    <definedName name="SurveyData" localSheetId="12">[3]!Table_SurveyEntry_New[#All]</definedName>
    <definedName name="SurveyData" localSheetId="100">[3]!Table_SurveyEntry_New[#All]</definedName>
    <definedName name="SurveyData" localSheetId="103">[2]!Table_SurveyEntry_New[#All]</definedName>
    <definedName name="SurveyData" localSheetId="101">[3]!Table_SurveyEntry_New[#All]</definedName>
    <definedName name="SurveyData" localSheetId="102">[2]!Table_SurveyEntry_New[#All]</definedName>
    <definedName name="SurveyData" localSheetId="14">[3]!Table_SurveyEntry_New[#All]</definedName>
    <definedName name="SurveyData" localSheetId="15">[3]!Table_SurveyEntry_New[#All]</definedName>
    <definedName name="SurveyData" localSheetId="16">[3]!Table_SurveyEntry_New[#All]</definedName>
    <definedName name="SurveyData" localSheetId="17">[3]!Table_SurveyEntry_New[#All]</definedName>
    <definedName name="SurveyData" localSheetId="18">[3]!Table_SurveyEntry_New[#All]</definedName>
    <definedName name="SurveyData" localSheetId="13">[4]!Table_SurveyEntry_New[#All]</definedName>
    <definedName name="SurveyData" localSheetId="1">[1]Data!$A$6:$AA$2678</definedName>
    <definedName name="SurveyData" localSheetId="19">[3]!Table_SurveyEntry_New[#All]</definedName>
    <definedName name="SurveyData" localSheetId="20">[3]!Table_SurveyEntry_New[#All]</definedName>
    <definedName name="SurveyData" localSheetId="21">[3]!Table_SurveyEntry_New[#All]</definedName>
    <definedName name="SurveyData" localSheetId="22">[3]!Table_SurveyEntry_New[#All]</definedName>
    <definedName name="SurveyData" localSheetId="23">[3]!Table_SurveyEntry_New[#All]</definedName>
    <definedName name="SurveyData" localSheetId="24">[3]!Table_SurveyEntry_New[#All]</definedName>
    <definedName name="SurveyData" localSheetId="25">[3]!Table_SurveyEntry_New[#All]</definedName>
    <definedName name="SurveyData" localSheetId="104">[3]!Table_SurveyEntry_New[#All]</definedName>
    <definedName name="SurveyData" localSheetId="26">[3]!Table_SurveyEntry_New[#All]</definedName>
    <definedName name="SurveyData" localSheetId="105">[4]!Table_SurveyEntry_New[#All]</definedName>
    <definedName name="SurveyData" localSheetId="116">[1]Data!$A$6:$AA$2678</definedName>
    <definedName name="SurveyData" localSheetId="27">[3]!Table_SurveyEntry_New[#All]</definedName>
    <definedName name="SurveyData" localSheetId="106">[3]!Table_SurveyEntry_New[#All]</definedName>
    <definedName name="SurveyData" localSheetId="107">[3]!Table_SurveyEntry_New[#All]</definedName>
    <definedName name="SurveyData" localSheetId="108">[3]!Table_SurveyEntry_New[#All]</definedName>
    <definedName name="SurveyData" localSheetId="109">[3]!Table_SurveyEntry_New[#All]</definedName>
    <definedName name="SurveyData" localSheetId="29">[3]!Table_SurveyEntry_New[#All]</definedName>
    <definedName name="SurveyData" localSheetId="30">[3]!Table_SurveyEntry_New[#All]</definedName>
    <definedName name="SurveyData" localSheetId="31">[3]!Table_SurveyEntry_New[#All]</definedName>
    <definedName name="SurveyData" localSheetId="28">[4]!Table_SurveyEntry_New[#All]</definedName>
    <definedName name="SurveyData" localSheetId="32">[3]!Table_SurveyEntry_New[#All]</definedName>
    <definedName name="SurveyData" localSheetId="33">[3]!Table_SurveyEntry_New[#All]</definedName>
    <definedName name="SurveyData" localSheetId="34">[3]!Table_SurveyEntry_New[#All]</definedName>
    <definedName name="SurveyData" localSheetId="36">[3]!Table_SurveyEntry_New[#All]</definedName>
    <definedName name="SurveyData" localSheetId="37">[3]!Table_SurveyEntry_New[#All]</definedName>
    <definedName name="SurveyData" localSheetId="38">[3]!Table_SurveyEntry_New[#All]</definedName>
    <definedName name="SurveyData" localSheetId="35">[4]!Table_SurveyEntry_New[#All]</definedName>
    <definedName name="SurveyData" localSheetId="39">[3]!Table_SurveyEntry_New[#All]</definedName>
    <definedName name="SurveyData" localSheetId="40">[3]!Table_SurveyEntry_New[#All]</definedName>
    <definedName name="SurveyData" localSheetId="41">[3]!Table_SurveyEntry_New[#All]</definedName>
    <definedName name="SurveyData" localSheetId="44">[3]!Table_SurveyEntry_New[#All]</definedName>
    <definedName name="SurveyData" localSheetId="42">[3]!Table_SurveyEntry_New[#All]</definedName>
    <definedName name="SurveyData" localSheetId="43">[3]!Table_SurveyEntry_New[#All]</definedName>
    <definedName name="SurveyData" localSheetId="45">[3]!Table_SurveyEntry_New[#All]</definedName>
    <definedName name="SurveyData" localSheetId="46">[3]!Table_SurveyEntry_New[#All]</definedName>
    <definedName name="SurveyData" localSheetId="47">[3]!Table_SurveyEntry_New[#All]</definedName>
    <definedName name="SurveyData" localSheetId="48">[3]!Table_SurveyEntry_New[#All]</definedName>
    <definedName name="SurveyData" localSheetId="49">[3]!Table_SurveyEntry_New[#All]</definedName>
    <definedName name="SurveyData" localSheetId="50">[3]!Table_SurveyEntry_New[#All]</definedName>
    <definedName name="SurveyData" localSheetId="53">[3]!Table_SurveyEntry_New[#All]</definedName>
    <definedName name="SurveyData" localSheetId="54">[3]!Table_SurveyEntry_New[#All]</definedName>
    <definedName name="SurveyData" localSheetId="55">[3]!Table_SurveyEntry_New[#All]</definedName>
    <definedName name="SurveyData" localSheetId="56">[3]!Table_SurveyEntry_New[#All]</definedName>
    <definedName name="SurveyData" localSheetId="57">[3]!Table_SurveyEntry_New[#All]</definedName>
    <definedName name="SurveyData" localSheetId="58">[3]!Table_SurveyEntry_New[#All]</definedName>
    <definedName name="SurveyData" localSheetId="59">[3]!Table_SurveyEntry_New[#All]</definedName>
    <definedName name="SurveyData" localSheetId="60">[2]!Table_SurveyEntry_New[#All]</definedName>
    <definedName name="SurveyData" localSheetId="51">[4]!Table_SurveyEntry_New[#All]</definedName>
    <definedName name="SurveyData" localSheetId="52">[4]!Table_SurveyEntry_New[#All]</definedName>
    <definedName name="SurveyData" localSheetId="61">[3]!Table_SurveyEntry_New[#All]</definedName>
    <definedName name="SurveyData" localSheetId="0">[1]Data!$A$6:$AA$2678</definedName>
    <definedName name="SurveyData" localSheetId="62">[3]!Table_SurveyEntry_New[#All]</definedName>
    <definedName name="SurveyData" localSheetId="63">[3]!Table_SurveyEntry_New[#All]</definedName>
    <definedName name="SurveyData" localSheetId="66">[3]!Table_SurveyEntry_New[#All]</definedName>
    <definedName name="SurveyData" localSheetId="64">[3]!Table_SurveyEntry_New[#All]</definedName>
    <definedName name="SurveyData" localSheetId="65">[3]!Table_SurveyEntry_New[#All]</definedName>
    <definedName name="SurveyData" localSheetId="68">[3]!Table_SurveyEntry_New[#All]</definedName>
    <definedName name="SurveyData" localSheetId="69">[3]!Table_SurveyEntry_New[#All]</definedName>
    <definedName name="SurveyData" localSheetId="70">[3]!Table_SurveyEntry_New[#All]</definedName>
    <definedName name="SurveyData" localSheetId="67">[4]!Table_SurveyEntry_New[#All]</definedName>
    <definedName name="SurveyData" localSheetId="72">[3]!Table_SurveyEntry_New[#All]</definedName>
    <definedName name="SurveyData" localSheetId="73">[3]!Table_SurveyEntry_New[#All]</definedName>
    <definedName name="SurveyData" localSheetId="74">[3]!Table_SurveyEntry_New[#All]</definedName>
    <definedName name="SurveyData" localSheetId="71">[4]!Table_SurveyEntry_New[#All]</definedName>
    <definedName name="SurveyData" localSheetId="75">[3]!Table_SurveyEntry_New[#All]</definedName>
    <definedName name="SurveyData" localSheetId="76">[3]!Table_SurveyEntry_New[#All]</definedName>
    <definedName name="SurveyData" localSheetId="77">[3]!Table_SurveyEntry_New[#All]</definedName>
    <definedName name="SurveyData" localSheetId="79">[3]!Table_SurveyEntry_New[#All]</definedName>
    <definedName name="SurveyData" localSheetId="78">[4]!Table_SurveyEntry_New[#All]</definedName>
    <definedName name="SurveyData" localSheetId="80">[3]!Table_SurveyEntry_New[#All]</definedName>
    <definedName name="SurveyData" localSheetId="81">[3]!Table_SurveyEntry_New[#All]</definedName>
    <definedName name="SurveyData" localSheetId="82">[3]!Table_SurveyEntry_New[#All]</definedName>
    <definedName name="SurveyData" localSheetId="110">[3]!Table_SurveyEntry_New[#All]</definedName>
    <definedName name="SurveyData" localSheetId="112">[3]!Table_SurveyEntry_New[#All]</definedName>
    <definedName name="SurveyData" localSheetId="113">[3]!Table_SurveyEntry_New[#All]</definedName>
    <definedName name="SurveyData" localSheetId="111">[4]!Table_SurveyEntry_New[#All]</definedName>
    <definedName name="SurveyData" localSheetId="83">[3]!Table_SurveyEntry_New[#All]</definedName>
    <definedName name="SurveyData" localSheetId="84">[3]!Table_SurveyEntry_New[#All]</definedName>
    <definedName name="SurveyData" localSheetId="85">[3]!Table_SurveyEntry_New[#All]</definedName>
    <definedName name="SurveyData" localSheetId="86">[3]!Table_SurveyEntry_New[#All]</definedName>
    <definedName name="SurveyData" localSheetId="87">[3]!Table_SurveyEntry_New[#All]</definedName>
    <definedName name="SurveyData" localSheetId="3">[1]Data!$A$6:$AA$2678</definedName>
    <definedName name="SurveyData" localSheetId="114">[3]!Table_SurveyEntry_New[#All]</definedName>
    <definedName name="SurveyData" localSheetId="89">[3]!Table_SurveyEntry_New[#All]</definedName>
    <definedName name="SurveyData" localSheetId="90">[3]!Table_SurveyEntry_New[#All]</definedName>
    <definedName name="SurveyData" localSheetId="88">[4]!Table_SurveyEntry_New[#All]</definedName>
    <definedName name="SurveyData" localSheetId="91">[2]!Table_SurveyEntry_New[#All]</definedName>
    <definedName name="SurveyData" localSheetId="92">[3]!Table_SurveyEntry_New[#All]</definedName>
    <definedName name="SurveyData" localSheetId="95">[4]!Table_SurveyEntry_New[#All]</definedName>
    <definedName name="SurveyData" localSheetId="97">[4]!Table_SurveyEntry_New[#All]</definedName>
    <definedName name="SurveyData" localSheetId="96">[4]!Table_SurveyEntry_New[#All]</definedName>
    <definedName name="SurveyData" localSheetId="115">[3]!Table_SurveyEntry_New[#All]</definedName>
    <definedName name="SurveyData" localSheetId="93">[3]!Table_SurveyEntry_New[#All]</definedName>
    <definedName name="SurveyData" localSheetId="94">[3]!Table_SurveyEntry_New[#All]</definedName>
    <definedName name="SurveyData">#REF!</definedName>
    <definedName name="tabname">ClassList!$F$4</definedName>
    <definedName name="Var_Class" localSheetId="1">[1]Criteria!$B$4:$D$5</definedName>
    <definedName name="Var_Class" localSheetId="116">[1]Criteria!$B$4:$D$5</definedName>
    <definedName name="Var_Class" localSheetId="0">[1]Criteria!$B$4:$D$5</definedName>
    <definedName name="Var_Class" localSheetId="3">[1]Criteria!$B$4:$D$5</definedName>
    <definedName name="Var_Class" localSheetId="91">[2]Criteria!$B$4:$E$5</definedName>
    <definedName name="Var_Class">#REF!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429" l="1"/>
  <c r="I5" i="429" s="1"/>
  <c r="H5" i="429"/>
  <c r="G6" i="429"/>
  <c r="I6" i="429" s="1"/>
  <c r="H6" i="429"/>
  <c r="G7" i="429"/>
  <c r="H7" i="429"/>
  <c r="I7" i="429" s="1"/>
  <c r="G8" i="429"/>
  <c r="H8" i="429"/>
  <c r="I8" i="429"/>
  <c r="G9" i="429"/>
  <c r="I9" i="429" s="1"/>
  <c r="H9" i="429"/>
  <c r="G10" i="429"/>
  <c r="I10" i="429" s="1"/>
  <c r="H10" i="429"/>
  <c r="G11" i="429"/>
  <c r="H11" i="429"/>
  <c r="I11" i="429" s="1"/>
  <c r="G12" i="429"/>
  <c r="H12" i="429"/>
  <c r="I12" i="429"/>
  <c r="G13" i="429"/>
  <c r="I13" i="429" s="1"/>
  <c r="H13" i="429"/>
  <c r="G14" i="429"/>
  <c r="I14" i="429" s="1"/>
  <c r="H14" i="429"/>
  <c r="G15" i="429"/>
  <c r="H15" i="429"/>
  <c r="I15" i="429" s="1"/>
  <c r="G16" i="429"/>
  <c r="H16" i="429"/>
  <c r="I16" i="429"/>
  <c r="G17" i="429"/>
  <c r="I17" i="429" s="1"/>
  <c r="H17" i="429"/>
  <c r="G18" i="429"/>
  <c r="I18" i="429" s="1"/>
  <c r="H18" i="429"/>
  <c r="G19" i="429"/>
  <c r="H19" i="429"/>
  <c r="I19" i="429" s="1"/>
  <c r="G20" i="429"/>
  <c r="H20" i="429"/>
  <c r="I20" i="429"/>
  <c r="G21" i="429"/>
  <c r="I21" i="429" s="1"/>
  <c r="H21" i="429"/>
  <c r="G22" i="429"/>
  <c r="I22" i="429" s="1"/>
  <c r="H22" i="429"/>
  <c r="G23" i="429"/>
  <c r="H23" i="429"/>
  <c r="I23" i="429" s="1"/>
  <c r="G24" i="429"/>
  <c r="H24" i="429"/>
  <c r="I24" i="429"/>
  <c r="G25" i="429"/>
  <c r="I25" i="429" s="1"/>
  <c r="H25" i="429"/>
  <c r="G26" i="429"/>
  <c r="I26" i="429" s="1"/>
  <c r="H26" i="429"/>
  <c r="G27" i="429"/>
  <c r="H27" i="429"/>
  <c r="I27" i="429" s="1"/>
  <c r="G28" i="429"/>
  <c r="H28" i="429"/>
  <c r="I28" i="429"/>
  <c r="G29" i="429"/>
  <c r="I29" i="429" s="1"/>
  <c r="H29" i="429"/>
  <c r="G30" i="429"/>
  <c r="I30" i="429" s="1"/>
  <c r="H30" i="429"/>
  <c r="G31" i="429"/>
  <c r="H31" i="429"/>
  <c r="I31" i="429" s="1"/>
  <c r="G32" i="429"/>
  <c r="H32" i="429"/>
  <c r="I32" i="429"/>
  <c r="G33" i="429"/>
  <c r="I33" i="429" s="1"/>
  <c r="H33" i="429"/>
  <c r="G34" i="429"/>
  <c r="I34" i="429" s="1"/>
  <c r="H34" i="429"/>
  <c r="G35" i="429"/>
  <c r="H35" i="429"/>
  <c r="I35" i="429" s="1"/>
  <c r="G36" i="429"/>
  <c r="H36" i="429"/>
  <c r="I36" i="429"/>
  <c r="G37" i="429"/>
  <c r="I37" i="429" s="1"/>
  <c r="H37" i="429"/>
  <c r="G38" i="429"/>
  <c r="I38" i="429" s="1"/>
  <c r="H38" i="429"/>
  <c r="G39" i="429"/>
  <c r="H39" i="429"/>
  <c r="I39" i="429" s="1"/>
  <c r="G40" i="429"/>
  <c r="H40" i="429"/>
  <c r="I40" i="429"/>
  <c r="G41" i="429"/>
  <c r="I41" i="429" s="1"/>
  <c r="H41" i="429"/>
  <c r="G42" i="429"/>
  <c r="I42" i="429" s="1"/>
  <c r="H42" i="429"/>
  <c r="G43" i="429"/>
  <c r="H43" i="429"/>
  <c r="I43" i="429" s="1"/>
  <c r="G44" i="429"/>
  <c r="H44" i="429"/>
  <c r="I44" i="429"/>
  <c r="G45" i="429"/>
  <c r="I45" i="429" s="1"/>
  <c r="H45" i="429"/>
  <c r="G46" i="429"/>
  <c r="I46" i="429" s="1"/>
  <c r="H46" i="429"/>
  <c r="G47" i="429"/>
  <c r="H47" i="429"/>
  <c r="I47" i="429" s="1"/>
  <c r="G48" i="429"/>
  <c r="H48" i="429"/>
  <c r="I48" i="429"/>
  <c r="G49" i="429"/>
  <c r="I49" i="429" s="1"/>
  <c r="H49" i="429"/>
  <c r="G50" i="429"/>
  <c r="I50" i="429" s="1"/>
  <c r="H50" i="429"/>
  <c r="G51" i="429"/>
  <c r="H51" i="429"/>
  <c r="I51" i="429" s="1"/>
  <c r="G52" i="429"/>
  <c r="H52" i="429"/>
  <c r="I52" i="429"/>
  <c r="G53" i="429"/>
  <c r="I53" i="429" s="1"/>
  <c r="H53" i="429"/>
  <c r="G54" i="429"/>
  <c r="I54" i="429" s="1"/>
  <c r="H54" i="429"/>
  <c r="G55" i="429"/>
  <c r="H55" i="429"/>
  <c r="I55" i="429" s="1"/>
  <c r="G56" i="429"/>
  <c r="H56" i="429"/>
  <c r="I56" i="429"/>
  <c r="G57" i="429"/>
  <c r="I57" i="429" s="1"/>
  <c r="H57" i="429"/>
  <c r="G58" i="429"/>
  <c r="I58" i="429" s="1"/>
  <c r="H58" i="429"/>
  <c r="G59" i="429"/>
  <c r="H59" i="429"/>
  <c r="I59" i="429" s="1"/>
  <c r="G60" i="429"/>
  <c r="H60" i="429"/>
  <c r="I60" i="429"/>
  <c r="G61" i="429"/>
  <c r="I61" i="429" s="1"/>
  <c r="H61" i="429"/>
  <c r="G62" i="429"/>
  <c r="I62" i="429" s="1"/>
  <c r="H62" i="429"/>
  <c r="G63" i="429"/>
  <c r="H63" i="429"/>
  <c r="I63" i="429" s="1"/>
  <c r="G64" i="429"/>
  <c r="H64" i="429"/>
  <c r="I64" i="429"/>
  <c r="G65" i="429"/>
  <c r="I65" i="429" s="1"/>
  <c r="H65" i="429"/>
  <c r="G66" i="429"/>
  <c r="I66" i="429" s="1"/>
  <c r="H66" i="429"/>
  <c r="G67" i="429"/>
  <c r="H67" i="429"/>
  <c r="I67" i="429" s="1"/>
  <c r="G68" i="429"/>
  <c r="H68" i="429"/>
  <c r="I68" i="429"/>
  <c r="G69" i="429"/>
  <c r="I69" i="429" s="1"/>
  <c r="H69" i="429"/>
  <c r="G70" i="429"/>
  <c r="I70" i="429" s="1"/>
  <c r="H70" i="429"/>
  <c r="G71" i="429"/>
  <c r="H71" i="429"/>
  <c r="I71" i="429" s="1"/>
  <c r="G72" i="429"/>
  <c r="H72" i="429"/>
  <c r="I72" i="429"/>
  <c r="G73" i="429"/>
  <c r="I73" i="429" s="1"/>
  <c r="H73" i="429"/>
  <c r="G74" i="429"/>
  <c r="I74" i="429" s="1"/>
  <c r="H74" i="429"/>
  <c r="G75" i="429"/>
  <c r="H75" i="429"/>
  <c r="I75" i="429" s="1"/>
  <c r="G76" i="429"/>
  <c r="H76" i="429"/>
  <c r="I76" i="429"/>
  <c r="G77" i="429"/>
  <c r="I77" i="429" s="1"/>
  <c r="H77" i="429"/>
  <c r="G78" i="429"/>
  <c r="I78" i="429" s="1"/>
  <c r="H78" i="429"/>
  <c r="G79" i="429"/>
  <c r="H79" i="429"/>
  <c r="I79" i="429" s="1"/>
  <c r="G80" i="429"/>
  <c r="H80" i="429"/>
  <c r="I80" i="429"/>
  <c r="G81" i="429"/>
  <c r="I81" i="429" s="1"/>
  <c r="H81" i="429"/>
  <c r="G82" i="429"/>
  <c r="I82" i="429" s="1"/>
  <c r="H82" i="429"/>
  <c r="G83" i="429"/>
  <c r="H83" i="429"/>
  <c r="I83" i="429" s="1"/>
  <c r="G84" i="429"/>
  <c r="H84" i="429"/>
  <c r="I84" i="429"/>
  <c r="G85" i="429"/>
  <c r="I85" i="429" s="1"/>
  <c r="H85" i="429"/>
  <c r="G86" i="429"/>
  <c r="I86" i="429" s="1"/>
  <c r="H86" i="429"/>
  <c r="G87" i="429"/>
  <c r="H87" i="429"/>
  <c r="I87" i="429" s="1"/>
  <c r="G88" i="429"/>
  <c r="H88" i="429"/>
  <c r="I88" i="429"/>
  <c r="G89" i="429"/>
  <c r="I89" i="429" s="1"/>
  <c r="H89" i="429"/>
  <c r="G90" i="429"/>
  <c r="I90" i="429" s="1"/>
  <c r="H90" i="429"/>
  <c r="G91" i="429"/>
  <c r="H91" i="429"/>
  <c r="I91" i="429" s="1"/>
  <c r="G92" i="429"/>
  <c r="H92" i="429"/>
  <c r="I92" i="429"/>
  <c r="G93" i="429"/>
  <c r="I93" i="429" s="1"/>
  <c r="H93" i="429"/>
  <c r="G94" i="429"/>
  <c r="I94" i="429" s="1"/>
  <c r="H94" i="429"/>
  <c r="G95" i="429"/>
  <c r="H95" i="429"/>
  <c r="I95" i="429" s="1"/>
  <c r="G96" i="429"/>
  <c r="H96" i="429"/>
  <c r="I96" i="429"/>
  <c r="G97" i="429"/>
  <c r="I97" i="429" s="1"/>
  <c r="H97" i="429"/>
  <c r="G98" i="429"/>
  <c r="I98" i="429" s="1"/>
  <c r="H98" i="429"/>
  <c r="G99" i="429"/>
  <c r="H99" i="429"/>
  <c r="I99" i="429" s="1"/>
  <c r="G100" i="429"/>
  <c r="H100" i="429"/>
  <c r="I100" i="429"/>
  <c r="G101" i="429"/>
  <c r="I101" i="429" s="1"/>
  <c r="H101" i="429"/>
  <c r="G102" i="429"/>
  <c r="I102" i="429" s="1"/>
  <c r="H102" i="429"/>
  <c r="G103" i="429"/>
  <c r="H103" i="429"/>
  <c r="I103" i="429" s="1"/>
  <c r="G104" i="429"/>
  <c r="H104" i="429"/>
  <c r="I104" i="429"/>
  <c r="G105" i="429"/>
  <c r="I105" i="429" s="1"/>
  <c r="H105" i="429"/>
  <c r="G106" i="429"/>
  <c r="I106" i="429" s="1"/>
  <c r="H106" i="429"/>
  <c r="G107" i="429"/>
  <c r="H107" i="429"/>
  <c r="I107" i="429" s="1"/>
  <c r="G108" i="429"/>
  <c r="H108" i="429"/>
  <c r="I108" i="429"/>
  <c r="G109" i="429"/>
  <c r="I109" i="429" s="1"/>
  <c r="H109" i="429"/>
  <c r="G110" i="429"/>
  <c r="I110" i="429" s="1"/>
  <c r="H110" i="429"/>
  <c r="G111" i="429"/>
  <c r="H111" i="429"/>
  <c r="I111" i="429" s="1"/>
  <c r="G112" i="429"/>
  <c r="H112" i="429"/>
  <c r="I112" i="429"/>
  <c r="G113" i="429"/>
  <c r="I113" i="429" s="1"/>
  <c r="H113" i="429"/>
  <c r="G114" i="429"/>
  <c r="I114" i="429" s="1"/>
  <c r="H114" i="429"/>
  <c r="H4" i="429" l="1"/>
  <c r="D30" i="1"/>
  <c r="G4" i="429"/>
  <c r="I4" i="429" l="1"/>
  <c r="C30" i="1"/>
  <c r="H60" i="1" l="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D29" i="1" l="1"/>
  <c r="G55" i="1"/>
  <c r="C36" i="1"/>
  <c r="D58" i="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J36" i="1"/>
  <c r="E27" i="1"/>
  <c r="D42" i="1"/>
  <c r="N31" i="1"/>
  <c r="L38" i="1"/>
  <c r="D36" i="1"/>
  <c r="E38" i="1"/>
  <c r="M27" i="1"/>
  <c r="F29" i="1"/>
  <c r="I13" i="1"/>
  <c r="N29" i="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E29" i="1"/>
  <c r="I8" i="1"/>
  <c r="M29" i="1"/>
  <c r="M31" i="1"/>
  <c r="D38" i="1"/>
  <c r="I12" i="1"/>
  <c r="J40" i="1"/>
  <c r="E42" i="1"/>
  <c r="L31" i="1"/>
  <c r="G36" i="1"/>
  <c r="E61" i="1"/>
  <c r="I11" i="1"/>
  <c r="D25" i="1"/>
  <c r="D55" i="1"/>
  <c r="I42" i="1"/>
  <c r="Z27" i="1" l="1"/>
  <c r="Y29" i="1"/>
  <c r="Y31" i="1"/>
  <c r="Z29" i="1"/>
  <c r="Z36" i="1"/>
  <c r="V27" i="1"/>
  <c r="V36" i="1"/>
  <c r="X31" i="1"/>
  <c r="W42" i="1"/>
  <c r="Z38" i="1"/>
  <c r="V31" i="1"/>
  <c r="X36" i="1"/>
  <c r="X38" i="1"/>
  <c r="X34" i="1"/>
  <c r="Z31" i="1"/>
  <c r="Y38" i="1"/>
  <c r="Y42" i="1"/>
  <c r="W38" i="1"/>
  <c r="W29" i="1"/>
  <c r="X40" i="1"/>
  <c r="Z25" i="1"/>
  <c r="W36" i="1"/>
  <c r="Z40" i="1"/>
  <c r="Z34" i="1"/>
  <c r="V34" i="1"/>
  <c r="V42" i="1"/>
  <c r="V29" i="1"/>
  <c r="W27" i="1"/>
  <c r="Y36" i="1"/>
  <c r="X42" i="1"/>
  <c r="Y27" i="1"/>
  <c r="V25" i="1"/>
  <c r="V38" i="1"/>
  <c r="X27" i="1"/>
  <c r="W34" i="1"/>
  <c r="Y25" i="1"/>
  <c r="Z42" i="1"/>
  <c r="V40" i="1"/>
  <c r="W40" i="1"/>
  <c r="X29" i="1"/>
  <c r="W25" i="1"/>
  <c r="Q41" i="1"/>
  <c r="Q24" i="1"/>
  <c r="P39" i="1"/>
  <c r="P30" i="1"/>
  <c r="Q33" i="1"/>
  <c r="C55" i="1"/>
  <c r="P54" i="1"/>
  <c r="C38" i="1"/>
  <c r="P37" i="1"/>
  <c r="P35" i="1"/>
  <c r="C61" i="1"/>
  <c r="P60" i="1"/>
  <c r="I36" i="1"/>
  <c r="Q35" i="1"/>
  <c r="C34" i="1"/>
  <c r="U34" i="1" s="1"/>
  <c r="P33" i="1"/>
  <c r="C27" i="1"/>
  <c r="P26" i="1"/>
  <c r="C42" i="1"/>
  <c r="U42" i="1" s="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<sst xmlns="http://schemas.openxmlformats.org/spreadsheetml/2006/main" count="16070" uniqueCount="585">
  <si>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</si>
  <si>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</si>
  <si>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</si>
  <si>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</si>
  <si>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</si>
  <si>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</si>
  <si>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</si>
  <si>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</si>
  <si>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</si>
  <si>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</si>
  <si>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</si>
  <si>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</si>
  <si>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</si>
  <si>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</si>
  <si>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</si>
  <si>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</si>
  <si>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Organization</t>
  </si>
  <si>
    <t>3</t>
  </si>
  <si>
    <t>4</t>
  </si>
  <si>
    <t>5</t>
  </si>
  <si>
    <t>Maybe</t>
  </si>
  <si>
    <t>N/A</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</si>
  <si>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</si>
  <si>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</si>
  <si>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</si>
  <si>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</si>
  <si>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</si>
  <si>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</si>
  <si>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</si>
  <si>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</si>
  <si>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</si>
  <si>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</si>
  <si>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</si>
  <si>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</si>
  <si>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</si>
  <si>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</si>
  <si>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</si>
  <si>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</si>
  <si>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</si>
  <si>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</si>
  <si>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</si>
  <si>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</si>
  <si>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</si>
  <si>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</si>
  <si>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</si>
  <si>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</si>
  <si>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</si>
  <si>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</si>
  <si>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</si>
  <si>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</si>
  <si>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</si>
  <si>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</si>
  <si>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</si>
  <si>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</si>
  <si>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</si>
  <si>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</si>
  <si>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</si>
  <si>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</si>
  <si>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</si>
  <si>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</si>
  <si>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</si>
  <si>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</si>
  <si>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</si>
  <si>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</si>
  <si>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</si>
  <si>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</si>
  <si>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</si>
  <si>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</si>
  <si>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</si>
  <si>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</si>
  <si>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</si>
  <si>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</si>
  <si>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</si>
  <si>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</si>
  <si>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</si>
  <si>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</si>
  <si>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B</t>
  </si>
  <si>
    <t>A</t>
  </si>
  <si>
    <t>N</t>
  </si>
  <si>
    <t>1</t>
  </si>
  <si>
    <t>2</t>
  </si>
  <si>
    <t>total B</t>
  </si>
  <si>
    <t>total A</t>
  </si>
  <si>
    <t>Not applicable</t>
  </si>
  <si>
    <t>BrownS</t>
  </si>
  <si>
    <t>Dunning</t>
  </si>
  <si>
    <t>Harlow</t>
  </si>
  <si>
    <t>Mayer</t>
  </si>
  <si>
    <t>Mitchell</t>
  </si>
  <si>
    <t>MollJ</t>
  </si>
  <si>
    <t>FreedleR</t>
  </si>
  <si>
    <t>JohonnetM</t>
  </si>
  <si>
    <t>Estate Landscaping</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</si>
  <si>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</si>
  <si>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</si>
  <si>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</si>
  <si>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</si>
  <si>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</si>
  <si>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</si>
  <si>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</si>
  <si>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</si>
  <si>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</si>
  <si>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</si>
  <si>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</si>
  <si>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</si>
  <si>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</si>
  <si>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</si>
  <si>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</si>
  <si>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</si>
  <si>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</si>
  <si>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</si>
  <si>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</si>
  <si>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</si>
  <si>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</si>
  <si>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</si>
  <si>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</si>
  <si>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</si>
  <si>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</si>
  <si>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</si>
  <si>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RickettsG</t>
  </si>
  <si>
    <t>DubelK</t>
  </si>
  <si>
    <t>Change in Intention to Use Practice  AFTER Training vs Use BEFORE Training</t>
  </si>
  <si>
    <t>Sometimes</t>
  </si>
  <si>
    <t>SanchezT</t>
  </si>
  <si>
    <t>TancigM</t>
  </si>
  <si>
    <t>MarekA</t>
  </si>
  <si>
    <t>FreemanT</t>
  </si>
  <si>
    <t>SchelbJ</t>
  </si>
  <si>
    <t>MedinaO</t>
  </si>
  <si>
    <t>Deans Services</t>
  </si>
  <si>
    <t>GoodielY</t>
  </si>
  <si>
    <t>SamuelN</t>
  </si>
  <si>
    <t>Alachua</t>
  </si>
  <si>
    <t>English</t>
  </si>
  <si>
    <t>Brevard</t>
  </si>
  <si>
    <t>Broward</t>
  </si>
  <si>
    <t>Spanish</t>
  </si>
  <si>
    <t>Charlotte</t>
  </si>
  <si>
    <t>Collier</t>
  </si>
  <si>
    <t>MoffisB</t>
  </si>
  <si>
    <t>Lake</t>
  </si>
  <si>
    <t>Lee</t>
  </si>
  <si>
    <t>Leon</t>
  </si>
  <si>
    <t>Marion</t>
  </si>
  <si>
    <t>Miami-Dade</t>
  </si>
  <si>
    <t>Okaloosa</t>
  </si>
  <si>
    <t>Orange</t>
  </si>
  <si>
    <t>Osceola</t>
  </si>
  <si>
    <t>Pasco</t>
  </si>
  <si>
    <t>Polk</t>
  </si>
  <si>
    <t>St. Johns</t>
  </si>
  <si>
    <t>St. Lucie</t>
  </si>
  <si>
    <t>Sumter</t>
  </si>
  <si>
    <t>NewtonA</t>
  </si>
  <si>
    <t>Eastern Florida State College</t>
  </si>
  <si>
    <t>WellsB</t>
  </si>
  <si>
    <t>CastroD</t>
  </si>
  <si>
    <t>PeraltaC</t>
  </si>
  <si>
    <t>Columbia</t>
  </si>
  <si>
    <t>Leonard-MularzM</t>
  </si>
  <si>
    <t>WootenH</t>
  </si>
  <si>
    <t>StumpK</t>
  </si>
  <si>
    <t>StrangeL</t>
  </si>
  <si>
    <t>Taylor</t>
  </si>
  <si>
    <t>Jefferson Correctional</t>
  </si>
  <si>
    <t>Safari Termite &amp; Pest Control</t>
  </si>
  <si>
    <t>CelestinM</t>
  </si>
  <si>
    <t>UF-IFAS-Mainscape Inc</t>
  </si>
  <si>
    <t>Green Industries Best Management Practices (GI-BMP) Training - Summary of Class Evaluation/Survey Responses</t>
  </si>
  <si>
    <t>County or Organization</t>
  </si>
  <si>
    <t>Class Date</t>
  </si>
  <si>
    <t>Lead Instructor</t>
  </si>
  <si>
    <t>Broward County Extension</t>
  </si>
  <si>
    <t>"Other" description:</t>
  </si>
  <si>
    <t>2a_</t>
  </si>
  <si>
    <t>2b_</t>
  </si>
  <si>
    <t>2c_</t>
  </si>
  <si>
    <t>2d_</t>
  </si>
  <si>
    <t>2e_</t>
  </si>
  <si>
    <t>2f_</t>
  </si>
  <si>
    <t>2g_</t>
  </si>
  <si>
    <t>2h_</t>
  </si>
  <si>
    <t>2i_</t>
  </si>
  <si>
    <t>Comments</t>
  </si>
  <si>
    <t>Collier County Extension</t>
  </si>
  <si>
    <t>did not specify</t>
  </si>
  <si>
    <t>Charlotte County Extension</t>
  </si>
  <si>
    <t>Marion County Extension</t>
  </si>
  <si>
    <t>Miami-Dade County Extension</t>
  </si>
  <si>
    <t>c</t>
  </si>
  <si>
    <t>Polk County Extension</t>
  </si>
  <si>
    <t>p</t>
  </si>
  <si>
    <t>Monroe County Extension</t>
  </si>
  <si>
    <t>MGV</t>
  </si>
  <si>
    <t>Master Gardener</t>
  </si>
  <si>
    <t>Taylor County Extension</t>
  </si>
  <si>
    <t>y</t>
  </si>
  <si>
    <t>St. Johns County Extension</t>
  </si>
  <si>
    <t>St. Lucie County Extension</t>
  </si>
  <si>
    <t>Nursery</t>
  </si>
  <si>
    <t>Lee County Extension</t>
  </si>
  <si>
    <t>Osceola County Extension</t>
  </si>
  <si>
    <t>Okaloosa County Extension</t>
  </si>
  <si>
    <t>Leon County Extension</t>
  </si>
  <si>
    <t>not specified</t>
  </si>
  <si>
    <t>Martin County Extension</t>
  </si>
  <si>
    <t>Martin Correctional</t>
  </si>
  <si>
    <t>Brevard County Extension</t>
  </si>
  <si>
    <t>GarcesM</t>
  </si>
  <si>
    <t>Lake County Extension</t>
  </si>
  <si>
    <t>Alachua County Extension</t>
  </si>
  <si>
    <t>Pasco County Extension</t>
  </si>
  <si>
    <t>Orange County Extension</t>
  </si>
  <si>
    <t>Landscape Contractor</t>
  </si>
  <si>
    <t>Hillsborough County Extension</t>
  </si>
  <si>
    <t>HaddockS</t>
  </si>
  <si>
    <t>Columbia County Extension</t>
  </si>
  <si>
    <t>Sumter County Extension</t>
  </si>
  <si>
    <t>Student</t>
  </si>
  <si>
    <t>Hillsborough</t>
  </si>
  <si>
    <t>Martin</t>
  </si>
  <si>
    <t>excelente enseñanza sigan adelante que dios los bendiga</t>
  </si>
  <si>
    <t>muy buena clase</t>
  </si>
  <si>
    <t>muy buena clases</t>
  </si>
  <si>
    <t>l</t>
  </si>
  <si>
    <t>me gusto mucho las explicaciones</t>
  </si>
  <si>
    <t>excelente</t>
  </si>
  <si>
    <t>good communication of training</t>
  </si>
  <si>
    <t>Manatee County Extension</t>
  </si>
  <si>
    <t>AtkinsonM</t>
  </si>
  <si>
    <t>Nice course - easy to follow, well organized, and approachable!</t>
  </si>
  <si>
    <t>Grreat class - awesine teacher</t>
  </si>
  <si>
    <t>Thank you so much for such a valuable information...._x000D_
`</t>
  </si>
  <si>
    <t>Awesome course</t>
  </si>
  <si>
    <t>Palm Beach County Extension</t>
  </si>
  <si>
    <t>RobertsJ</t>
  </si>
  <si>
    <t>Orfanedes</t>
  </si>
  <si>
    <t>Muy Buenas claces</t>
  </si>
  <si>
    <t>todo excecente</t>
  </si>
  <si>
    <t>bueo curso / buenos intructores</t>
  </si>
  <si>
    <t>Muy bueno maestro Henry Mayer</t>
  </si>
  <si>
    <t>este tiempo enriguecio mi conocimieito en mi empleo y que creo que trabajare mejor conmas seguridad y cordare mas u grea veycle</t>
  </si>
  <si>
    <t>Volusia County Extension</t>
  </si>
  <si>
    <t>Council-Morton</t>
  </si>
  <si>
    <t>County Jail</t>
  </si>
  <si>
    <t>Finance Manager</t>
  </si>
  <si>
    <t>Was very informational class.  Instructor was great presented information in a way it was easy to understand</t>
  </si>
  <si>
    <t>Interesting Class</t>
  </si>
  <si>
    <t>Santa Rosa County Extension</t>
  </si>
  <si>
    <t>Lollar</t>
  </si>
  <si>
    <t>Very valuable time</t>
  </si>
  <si>
    <t>Theme Park</t>
  </si>
  <si>
    <t>Manufacturer</t>
  </si>
  <si>
    <t>Had fun!</t>
  </si>
  <si>
    <t>The Instructors did an excellent job!!</t>
  </si>
  <si>
    <t>Hannah is stellar!</t>
  </si>
  <si>
    <t>Need ti serve lunch for the class</t>
  </si>
  <si>
    <t>Tree Service</t>
  </si>
  <si>
    <t>Thank yo for teaching us - learned a lot</t>
  </si>
  <si>
    <t>The class was helpful! Thank you for lunch</t>
  </si>
  <si>
    <t>Class is too long</t>
  </si>
  <si>
    <t>Sumter Correctional</t>
  </si>
  <si>
    <t>JeffriesB</t>
  </si>
  <si>
    <t>SC-Work Camp</t>
  </si>
  <si>
    <t>Thank youfor the chance of Enhancements for a better future</t>
  </si>
  <si>
    <t>I missed third yard but I learned something</t>
  </si>
  <si>
    <t>Thanks</t>
  </si>
  <si>
    <t>Manufacturer Rep</t>
  </si>
  <si>
    <t>Great class, very helpful</t>
  </si>
  <si>
    <t>It changed my life</t>
  </si>
  <si>
    <t>Very informative class</t>
  </si>
  <si>
    <t>County Club</t>
  </si>
  <si>
    <t>Developer</t>
  </si>
  <si>
    <t>Norma is a great Instructor and speaker.  She was very engaging and informative</t>
  </si>
  <si>
    <t>Good class to help sharpen skills in lawn service</t>
  </si>
  <si>
    <t>May Buena Clase</t>
  </si>
  <si>
    <t>Farm</t>
  </si>
  <si>
    <t>Thank you for being here sharing your knowledge</t>
  </si>
  <si>
    <t>Great Class &amp; Instructors</t>
  </si>
  <si>
    <t>Blue Landscape Contractiing Group LLC</t>
  </si>
  <si>
    <t>Rosenwald</t>
  </si>
  <si>
    <t>muy buerna la clase</t>
  </si>
  <si>
    <t>a good class</t>
  </si>
  <si>
    <t>aprendi mucho exelente eleccioh</t>
  </si>
  <si>
    <t>Nursery/Landscape</t>
  </si>
  <si>
    <t>`</t>
  </si>
  <si>
    <t>Property Management</t>
  </si>
  <si>
    <t>self employed</t>
  </si>
  <si>
    <t>Dairy / corp farmer</t>
  </si>
  <si>
    <t>I appreciate the opportunity to parrticipate &amp; would like to do it again</t>
  </si>
  <si>
    <t>Excellent course, very knowledgable instructors, great content, materials very worth while  Thank you</t>
  </si>
  <si>
    <t>This class was wonderful and very beneficial for better employment in the future. Thank you</t>
  </si>
  <si>
    <t>Great for guys who are serious about doing something positive with their lives</t>
  </si>
  <si>
    <t>This was a great course.  I was privileged to take part</t>
  </si>
  <si>
    <t>It was great</t>
  </si>
  <si>
    <t>Stewart's presentation was very interesting.  He explained fertilizers in an understandable way. He really did a clear job of explaining how to calculate needed amounts of fertilizers.</t>
  </si>
  <si>
    <t>Me gusto mucho la clase opiendi muchos cosos nuevas y muy burros los moestros</t>
  </si>
  <si>
    <t>Ayudo implementer segursded y user medidos espicifices pere usar productos</t>
  </si>
  <si>
    <t>Muy buena la clase</t>
  </si>
  <si>
    <t>Seria muy bueno que s continue dando la clase en espanol ya que aynda mucho</t>
  </si>
  <si>
    <t>Muy edificsente las present aciions buenes maestros</t>
  </si>
  <si>
    <t>Megusto los clase</t>
  </si>
  <si>
    <t>Estubo muy buens e clase hagan mas parce seguir aysrendiendo</t>
  </si>
  <si>
    <t>Excekebte cursim vaveria a cojerco</t>
  </si>
  <si>
    <t>Aprondi cosas  que ino sabia sobrei travbajo Me gusto la clases y sus ersetar sa igacias</t>
  </si>
  <si>
    <t>Me ecanta lu clase</t>
  </si>
  <si>
    <t>Nuy profegionales y alta mente preparados</t>
  </si>
  <si>
    <t>Buera dllada davatodos</t>
  </si>
  <si>
    <t>Rookery Bay</t>
  </si>
  <si>
    <t>HOA Committee</t>
  </si>
  <si>
    <t>Thank you !  We love the work you do.</t>
  </si>
  <si>
    <t>Should keep the room quiet for the rest - All the convo super distracting</t>
  </si>
  <si>
    <t>Thank you so much. Speakers were great!</t>
  </si>
  <si>
    <t>Very efficient way to learn. Not a commercial provider. Good course for HOA Board</t>
  </si>
  <si>
    <t>McIntyreT</t>
  </si>
  <si>
    <t>Landscape Install &amp; Large Palms</t>
  </si>
  <si>
    <t>Self-emploued</t>
  </si>
  <si>
    <t>Tree Care/Arbor Care/Plant Healthcare</t>
  </si>
  <si>
    <t>meeting, very acknowledgeable and clear presentations from the exponents.</t>
  </si>
  <si>
    <t>Excellent speakers! Only critique would be the connection interruptions</t>
  </si>
  <si>
    <t>This class worth lot more than $10 dollars. Thanks to all organizers I really appreciate your effort</t>
  </si>
  <si>
    <t>It's always good to refresh yourself with the laws and regulations to ensure that you are always using proper techniques and measures to work effectively and efficiently</t>
  </si>
  <si>
    <t>Great job, to the presenters. A lot of information. Good information!!!!</t>
  </si>
  <si>
    <t>I lost quite a bit of time from work as I am owner/operator and thought this would be a normal ceu class, not all day. Then power went out a few minutes before class was over</t>
  </si>
  <si>
    <t>Very well done. Time went by unnoticed</t>
  </si>
  <si>
    <t>FIS Outdoor-Native Green</t>
  </si>
  <si>
    <t>KeransM</t>
  </si>
  <si>
    <t>Thank you for your time / effort !</t>
  </si>
  <si>
    <t>Duval County Extension</t>
  </si>
  <si>
    <t>gov</t>
  </si>
  <si>
    <t>Fantastic teacher(s) !</t>
  </si>
  <si>
    <t>Thank you</t>
  </si>
  <si>
    <t>Brightview</t>
  </si>
  <si>
    <t>OrtizRomero</t>
  </si>
  <si>
    <t>The speakers/class content were excellent.  It may benefit to hold comments/questions to the end of each section. It felt like some of the people were encouraged to disrupt the speakers. Thank you for a great class!</t>
  </si>
  <si>
    <t>Walton County Extension</t>
  </si>
  <si>
    <t>Master Gardener - Retired</t>
  </si>
  <si>
    <t>Bueni simo</t>
  </si>
  <si>
    <t>A wealth of helpful information presented in a very interesting format with excellent instructors</t>
  </si>
  <si>
    <t>AsuajeC</t>
  </si>
  <si>
    <t>Excelente informacion! Muy didactico el curso. Gracias</t>
  </si>
  <si>
    <t>Indian River County Extension</t>
  </si>
  <si>
    <t>Kelly-Begazo</t>
  </si>
  <si>
    <t>Correctional</t>
  </si>
  <si>
    <t>C. K-Begazo great/ best Instructor!</t>
  </si>
  <si>
    <t>Thank you for educating me</t>
  </si>
  <si>
    <t>I learn stuff that I was not aware of</t>
  </si>
  <si>
    <t>Very grateful for what I've learned and still learning!</t>
  </si>
  <si>
    <t>Make this class a permanent program for educational purposes.</t>
  </si>
  <si>
    <t>Landscape Maint</t>
  </si>
  <si>
    <t>Very useful</t>
  </si>
  <si>
    <t>Thank you for this educational opportunity</t>
  </si>
  <si>
    <t>Tree Care Co</t>
  </si>
  <si>
    <t>Nursery-Tree Farm</t>
  </si>
  <si>
    <t>Appreciate tge quaity of instruction.  Thank you!</t>
  </si>
  <si>
    <t>Appreciated the diversity of instructors and the materials were excellent</t>
  </si>
  <si>
    <t>School District</t>
  </si>
  <si>
    <t>Awesome class</t>
  </si>
  <si>
    <t>govb</t>
  </si>
  <si>
    <t>Great Class Thank you</t>
  </si>
  <si>
    <t>Class was very good</t>
  </si>
  <si>
    <t>Excabta ka ubfirnacuib ha savrubis,  Cini gacar nahir bvasgio trabaro sin contaminor</t>
  </si>
  <si>
    <t>Excellent presentations</t>
  </si>
  <si>
    <t>Stop talking when we're testing!</t>
  </si>
  <si>
    <t>Palms &amp; Trees</t>
  </si>
  <si>
    <t>Resort</t>
  </si>
  <si>
    <t>Thanks for the pertinent information. Krista Stump, Grantley Ricketts, Cindy Rutherford, &amp; the highly informative Hanna Wooten made the time go by in an entertaining, educational, and most informative way. I hope by the time I attend another class for CEU's, that it will be on-site, it's difficult to maintain attentiveness, and focus on Zoom. Thank You! Mike McCabe</t>
  </si>
  <si>
    <t>As a PCO with 21 years exp in SWFL, i didn't learn too much more than i already know due to my job, but i recognize the importance of the course to train newcomers to the industry and to reinforce standards and practices for us long-timers. Thanks</t>
  </si>
  <si>
    <t>Tree Company</t>
  </si>
  <si>
    <t>all teachers were very good</t>
  </si>
  <si>
    <t>I always learn something new when I take this course.</t>
  </si>
  <si>
    <t>excellent instructors and huge value!</t>
  </si>
  <si>
    <t>Valencia College</t>
  </si>
  <si>
    <t>DeBuskD</t>
  </si>
  <si>
    <t>Greenhouse</t>
  </si>
  <si>
    <t>CEPRA Landscape</t>
  </si>
  <si>
    <t>BrownE</t>
  </si>
  <si>
    <t>Condominium complex</t>
  </si>
  <si>
    <t>es vna vuena clas que siga la clases en espaitol Grasias</t>
  </si>
  <si>
    <t>All Pro</t>
  </si>
  <si>
    <t>Thought the class was excellent and vey thorough</t>
  </si>
  <si>
    <t>Excellent Presenters</t>
  </si>
  <si>
    <t>Escambia County Extension</t>
  </si>
  <si>
    <t>StevensonC</t>
  </si>
  <si>
    <t>Dune Restoration</t>
  </si>
  <si>
    <t>very knowledgable and helpful Instructors.  They promoted class discussion and make the class fun</t>
  </si>
  <si>
    <t>Great job, thank you! Teach our politicians</t>
  </si>
  <si>
    <t>Awsome thanks a lot</t>
  </si>
  <si>
    <t>instructors were great</t>
  </si>
  <si>
    <t>Great course option for a Certified Arborist to get CUE's.  Thank you!</t>
  </si>
  <si>
    <t>Certified Aborist to get CEU's.  Thank You!</t>
  </si>
  <si>
    <t>Thank you henry, long day behind the computer but very well instructed class.</t>
  </si>
  <si>
    <t>All of the instructors did a great job explaining what they were discussing and a great job of keeping you interested (not easy),  Great Job ! !</t>
  </si>
  <si>
    <t>Learned a lot.  New Info</t>
  </si>
  <si>
    <t>Turn the AC wherer it/s not so cold so people stay awake!</t>
  </si>
  <si>
    <t>Irrigation is a bit wordy and dry module</t>
  </si>
  <si>
    <t>Gracias!!!</t>
  </si>
  <si>
    <t>Class very helpful  Thanks</t>
  </si>
  <si>
    <t>Thank you, enjoyed it</t>
  </si>
  <si>
    <t>Great training course. Very good presentors</t>
  </si>
  <si>
    <t>es vueno recibir cursos como este, para teber una major preparacion y desempeno an nyestro trabajo</t>
  </si>
  <si>
    <t>un bue trabajo yaiudro gorendisaje gracias</t>
  </si>
  <si>
    <t>mag tremeo para devatir en otras palagras dos dias de clases</t>
  </si>
  <si>
    <t>may intere sante la clases se vequieve</t>
  </si>
  <si>
    <t>me one e pensar</t>
  </si>
  <si>
    <t>code enforcement</t>
  </si>
  <si>
    <t>very informative and helpful</t>
  </si>
  <si>
    <t>Thank You!</t>
  </si>
  <si>
    <t>YSAF Elgin</t>
  </si>
  <si>
    <t>USAF Elgin</t>
  </si>
  <si>
    <t>Resort landscaping</t>
  </si>
  <si>
    <t>Blueberry farm</t>
  </si>
  <si>
    <t>always great with Lake IFAS - always need more aquatic, natural area, O&amp;T, ROW CEU opportunities</t>
  </si>
  <si>
    <t>Manatee</t>
  </si>
  <si>
    <t>Palm Beach</t>
  </si>
  <si>
    <t>Volusia</t>
  </si>
  <si>
    <t>Santa Rosa</t>
  </si>
  <si>
    <t>UF/IFAS Extension - Orange County</t>
  </si>
  <si>
    <t>Sumter Correctional Institution</t>
  </si>
  <si>
    <t>Rodriguez RosazoL</t>
  </si>
  <si>
    <t>FigueroaM</t>
  </si>
  <si>
    <t>Duval</t>
  </si>
  <si>
    <t>Indian River</t>
  </si>
  <si>
    <t>Escambia</t>
  </si>
  <si>
    <t>Ewing Irrigation</t>
  </si>
  <si>
    <t>SandersonL</t>
  </si>
  <si>
    <t>Tip:</t>
  </si>
  <si>
    <t>You can navigate around this big workbook by right-clicking on the arrows to the left of the worksheet tabs (highlighted in image below).  Then choose the sheet you want from the list.</t>
  </si>
  <si>
    <t>Enjoyed the class a lot. Look forward to taking more classes.</t>
  </si>
  <si>
    <t>Home Owner</t>
  </si>
  <si>
    <t>Very informative</t>
  </si>
  <si>
    <t>Great info.  I'm overloaded &amp; over whelmed</t>
  </si>
  <si>
    <t>Excelente expositores - Gracis</t>
  </si>
  <si>
    <t>I liked the class very much!</t>
  </si>
  <si>
    <t>La clase exteebo muy bueno</t>
  </si>
  <si>
    <t>todo estuvo muy bueno me servio de mucho</t>
  </si>
  <si>
    <t>Muy educativa, exelente</t>
  </si>
  <si>
    <t>Aumento mi conocimient u de los pestisida y fertilisontee al usorlos</t>
  </si>
  <si>
    <t>Mucho Bueno</t>
  </si>
  <si>
    <t>Semi-Retired</t>
  </si>
  <si>
    <t>Retired</t>
  </si>
  <si>
    <t>Our ttainers were well versed, are effective.  The training was veryvaluable for our enforcement team</t>
  </si>
  <si>
    <t>Fue may interesante y educativo</t>
  </si>
  <si>
    <t>Excelente entrenamiento de Henry y los otros dos porfesores , muy intructivo,paciente y respondio cada duda citando ejemplos cotidianos y practicos en la labor.</t>
  </si>
  <si>
    <t>Thank you for your time!</t>
  </si>
  <si>
    <t>o</t>
  </si>
  <si>
    <t>UF-IFAS -Mainscape</t>
  </si>
  <si>
    <t>La clase fue muy buena cinteresante me gusto mucho</t>
  </si>
  <si>
    <t>continuay con la preparo cion de los traba jadonos</t>
  </si>
  <si>
    <t>muy boena clase</t>
  </si>
  <si>
    <t>fue una grandiosa ciase</t>
  </si>
  <si>
    <t>on beun tiempo tmuertido</t>
  </si>
  <si>
    <t>la clase exelente todo muy vien explicado</t>
  </si>
  <si>
    <t>muy bueno pu el ma clase que ensene este tido de casas</t>
  </si>
  <si>
    <t>buena clase verdid aprende muchas casas queno concia</t>
  </si>
  <si>
    <t>estuvo muy buena la clase</t>
  </si>
  <si>
    <t>bueno clase</t>
  </si>
  <si>
    <t>Great class Super !!</t>
  </si>
  <si>
    <t>I really liked the class</t>
  </si>
  <si>
    <t>Video is boring brrrrrr</t>
  </si>
  <si>
    <t>Landscape Consultant</t>
  </si>
  <si>
    <t>CEPRA Landscaping</t>
  </si>
  <si>
    <t xml:space="preserve"> </t>
  </si>
  <si>
    <t>GI-BMP Training - Summary of Class Evaluation/Survey Responses November 2021 - October 2022</t>
  </si>
  <si>
    <t>AlachuaCountyExt_08-02-22</t>
  </si>
  <si>
    <t>AlachuaCountyExt_09-07-22</t>
  </si>
  <si>
    <t>AlachuaCountyExt_12-17-21</t>
  </si>
  <si>
    <t>BlueLandscapeContracti_07-01-22</t>
  </si>
  <si>
    <t>BrevardCountyExt_05-16-22</t>
  </si>
  <si>
    <t>BrowardCountyExt_01-12-22</t>
  </si>
  <si>
    <t>BrowardCountyExt_03-16-22</t>
  </si>
  <si>
    <t>BrowardCountyExt_07-13-22</t>
  </si>
  <si>
    <t>BrowardCountyExt_08-10-22</t>
  </si>
  <si>
    <t>BrowardCountyExt_10-05-22</t>
  </si>
  <si>
    <t>CharlotteCountyExt_01-25-22</t>
  </si>
  <si>
    <t>CharlotteCountyExt_02-22-22</t>
  </si>
  <si>
    <t>CharlotteCountyExt_03-16-22</t>
  </si>
  <si>
    <t>CharlotteCountyExt_04-13-22</t>
  </si>
  <si>
    <t>CharlotteCountyExt_05-24-22</t>
  </si>
  <si>
    <t>CharlotteCountyExt_11-16-21</t>
  </si>
  <si>
    <t>CollierCountyExt_02-03-22</t>
  </si>
  <si>
    <t>CollierCountyExt_02-10-22</t>
  </si>
  <si>
    <t>CollierCountyExt_04-20-22</t>
  </si>
  <si>
    <t>CollierCountyExt_05-18-22</t>
  </si>
  <si>
    <t>CollierCountyExt_08-16-22</t>
  </si>
  <si>
    <t>CollierCountyExt_10-26-22</t>
  </si>
  <si>
    <t>ColumbiaCountyExt_10-10-22</t>
  </si>
  <si>
    <t>DuvalCountyExt_05-27-22</t>
  </si>
  <si>
    <t>EscambiaCountyExt_02-28-22</t>
  </si>
  <si>
    <t>HillsboroughCountyExt_03-10-22</t>
  </si>
  <si>
    <t>HillsboroughCountyExt_03-31-22</t>
  </si>
  <si>
    <t>HillsboroughCountyExt_05-19-22</t>
  </si>
  <si>
    <t>HillsboroughCountyExt_12-15-21</t>
  </si>
  <si>
    <t>IndianRiverCountyExt_01-21-22</t>
  </si>
  <si>
    <t>IndianRiverCountyExt_04-29-22</t>
  </si>
  <si>
    <t>LakeCountyExt_01-14-22</t>
  </si>
  <si>
    <t>LeeCountyExt_03-04-22</t>
  </si>
  <si>
    <t>LeeCountyExt_03-30-22</t>
  </si>
  <si>
    <t>LeeCountyExt_06-01-22</t>
  </si>
  <si>
    <t>LeeCountyExt_11-16-21</t>
  </si>
  <si>
    <t>LeonCountyExt_03-01-22</t>
  </si>
  <si>
    <t>LeonCountyExt_04-14-22</t>
  </si>
  <si>
    <t>LeonCountyExt_04-19-22</t>
  </si>
  <si>
    <t>ManateeCountyExt_10-18-22</t>
  </si>
  <si>
    <t>ManateeCountyExt_Eng_06-24-22</t>
  </si>
  <si>
    <t>MarionCountyExt_04-20-22</t>
  </si>
  <si>
    <t>MarionCountyExt_08-03-22</t>
  </si>
  <si>
    <t>MarionCountyExt_10-05-22</t>
  </si>
  <si>
    <t>MartinCountyExt-Eng_04-06-22</t>
  </si>
  <si>
    <t>MartinCountyExt-SP_04-06-22</t>
  </si>
  <si>
    <t>Miami-DadeCountyExt_02-17-22</t>
  </si>
  <si>
    <t>Miami-DadeCountyExt_04-29-22</t>
  </si>
  <si>
    <t>Miami-DadeCountyExt_05-19-22</t>
  </si>
  <si>
    <t>Miami-DadeCountyExt_06-29-22</t>
  </si>
  <si>
    <t>Miami-DadeCountyExt_07-21-22</t>
  </si>
  <si>
    <t>Miami-DadeCountyExt_08-18-22</t>
  </si>
  <si>
    <t>Miami-DadeCountyExt_09-22-22</t>
  </si>
  <si>
    <t>Miami-DadeCountyExt_11-05-21</t>
  </si>
  <si>
    <t>Miami-DadeCountyExt_12-09-21</t>
  </si>
  <si>
    <t>MonroeCountyExt_09-13-22</t>
  </si>
  <si>
    <t>Okaloosa-WaltonCo-Sp_02-25-22</t>
  </si>
  <si>
    <t>Okaloosa-WaltonCoExt-E_02-25-22</t>
  </si>
  <si>
    <t>OkaloosaCountyExt_01-05-22</t>
  </si>
  <si>
    <t>OkaloosaCountyExt_01-11-22</t>
  </si>
  <si>
    <t>OrangeCountyExt_02-18-22</t>
  </si>
  <si>
    <t>OrangeCountyExt_06-22-22</t>
  </si>
  <si>
    <t>OrangeCountyExt_08-18-22</t>
  </si>
  <si>
    <t>OrangeCountyExt_12-16-21</t>
  </si>
  <si>
    <t>OsceolaCountyExt_03-24-22</t>
  </si>
  <si>
    <t>OsceolaCountyExt_06-09-22</t>
  </si>
  <si>
    <t>OsceolaCountyExt_10-18-22</t>
  </si>
  <si>
    <t>OsceolaCountyExt_11-04-21</t>
  </si>
  <si>
    <t>PalmBeachCountyExt_04-29-22</t>
  </si>
  <si>
    <t>PalmBeachCountyExt_05-06-22</t>
  </si>
  <si>
    <t>PalmBeachCountyExt_09-30-22</t>
  </si>
  <si>
    <t>PascoCountyExt_04-18-22</t>
  </si>
  <si>
    <t>PascoCountyExt_12-09-21</t>
  </si>
  <si>
    <t>PolkCountyExt-Eng_08-04-22</t>
  </si>
  <si>
    <t>PolkCountyExt-SP_08-04-22</t>
  </si>
  <si>
    <t>PolkCountyExt_03-30-22</t>
  </si>
  <si>
    <t>SantaRosaCountyExt_02-24-22</t>
  </si>
  <si>
    <t>SantaRosaCountyExt_09-13-22</t>
  </si>
  <si>
    <t>St.JohnsCountyExt_01-25-22</t>
  </si>
  <si>
    <t>St.JohnsCountyExt_03-21-22</t>
  </si>
  <si>
    <t>St.LucieCountyExt_08-05-22</t>
  </si>
  <si>
    <t>SumterCountyExt_02-17-22</t>
  </si>
  <si>
    <t>SumterCountyExt_08-04-22</t>
  </si>
  <si>
    <t>SumterCountyExt_12-10-21</t>
  </si>
  <si>
    <t>TaylorCountyExt_05-23-22</t>
  </si>
  <si>
    <t>TaylorCountyExt_05-25-22</t>
  </si>
  <si>
    <t>VolusiaCountyExt_05-11-22</t>
  </si>
  <si>
    <t>VolusiaCountyExt_09-22-22</t>
  </si>
  <si>
    <t>Brightview_05-20-22</t>
  </si>
  <si>
    <t>CEPRALandscape-Eng_03-04-22</t>
  </si>
  <si>
    <t>CEPRALandscape-SP_03-04-22</t>
  </si>
  <si>
    <t>DeansServices_03-16-22</t>
  </si>
  <si>
    <t>EasternFloridaStateCol_12-04-21</t>
  </si>
  <si>
    <t>EstateLandscaping_04-16-22</t>
  </si>
  <si>
    <t>EstateLandscaping_04-23-22</t>
  </si>
  <si>
    <t>FISOutdoor-NativeGreen_06-03-22</t>
  </si>
  <si>
    <t>RookeryBay_06-14-22</t>
  </si>
  <si>
    <t>SafariTermite&amp;PestCont_03-24-22</t>
  </si>
  <si>
    <t>SafariTermite&amp;PestCont_05-26-22</t>
  </si>
  <si>
    <t>SumterCorrectional_08-17-22</t>
  </si>
  <si>
    <t>ValenciaCollege_03-02-22</t>
  </si>
  <si>
    <t>UF-IFAS-Mainscape_12-15-21</t>
  </si>
  <si>
    <t>SafariTermite&amp;PestCont_11-18-21</t>
  </si>
  <si>
    <t>ManateeCountyExt_Sp_06-24-22</t>
  </si>
  <si>
    <t>MarionCountyExt_06-08-22</t>
  </si>
  <si>
    <t>Excelente los conocimientos aprenoioes pam aplicantos en el dia a dia de nuestnas activibaoes</t>
  </si>
  <si>
    <t>Gracias</t>
  </si>
  <si>
    <t>Kathy was an awesome teacher. Made the class fun!</t>
  </si>
  <si>
    <t>Fertilizer module needs improvement</t>
  </si>
  <si>
    <t>Miami-DadeCountyExt_10-20-22</t>
  </si>
  <si>
    <t>CEPRALandscaping-Sp_10-28-22</t>
  </si>
  <si>
    <t>CEPRALandscape-Eng_10-28-22</t>
  </si>
  <si>
    <t>Okaloosa-WaltonCoExt_05-16-22</t>
  </si>
  <si>
    <t>UF-IFAS-Mainscape_11-12-21</t>
  </si>
  <si>
    <t>UF/IFAS - Santa Fe High School</t>
  </si>
  <si>
    <t>Monroe</t>
  </si>
  <si>
    <t>UF-IFAS-SantaFeHS_11-30-21</t>
  </si>
  <si>
    <t>EstateLandscaping_09-24-22</t>
  </si>
  <si>
    <t>UF-IFAS - Mainscape</t>
  </si>
  <si>
    <t>UF-IFAS - Mainscape Inc</t>
  </si>
  <si>
    <t>UF-IFAS - Santa Fe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</si>
</sst>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mm\-dd\-yy"/>
  </numFmts>
  <fonts count="20"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
      <sz val="8"/>
      <name val="Arial"/>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27">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9" fontId="7" fillId="0" borderId="0" xfId="1" applyFont="1" applyFill="1" applyAlignment="1">
      <alignment vertical="top"/>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Alignment="1">
      <alignment horizontal="center" wrapText="1"/>
    </xf>
    <xf numFmtId="49" fontId="5" fillId="0" borderId="0" xfId="0" quotePrefix="1" applyNumberFormat="1" applyFont="1" applyAlignment="1">
      <alignment horizontal="center" wrapText="1"/>
    </xf>
    <xf numFmtId="0" fontId="12" fillId="0" borderId="0" xfId="0" applyFont="1" applyAlignment="1">
      <alignment horizontal="center" wrapText="1"/>
    </xf>
    <xf numFmtId="49" fontId="12" fillId="0" borderId="0" xfId="0" quotePrefix="1" applyNumberFormat="1" applyFont="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0" fillId="0" borderId="5" xfId="0" applyFont="1" applyBorder="1" applyAlignment="1">
      <alignment horizontal="center" vertical="top"/>
    </xf>
    <xf numFmtId="0" fontId="3" fillId="0" borderId="0" xfId="2" applyFont="1"/>
    <xf numFmtId="0" fontId="7" fillId="0" borderId="0" xfId="2" applyFont="1" applyAlignment="1">
      <alignment horizontal="left" indent="2"/>
    </xf>
    <xf numFmtId="0" fontId="4" fillId="0" borderId="0" xfId="2" applyFont="1"/>
    <xf numFmtId="0" fontId="1" fillId="0" borderId="0" xfId="2" applyAlignment="1">
      <alignment horizontal="left" indent="2"/>
    </xf>
    <xf numFmtId="0" fontId="15" fillId="0" borderId="0" xfId="3" applyAlignment="1">
      <alignment horizontal="left" indent="2"/>
    </xf>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9" fontId="7" fillId="0" borderId="0" xfId="4" applyFont="1" applyFill="1" applyAlignment="1">
      <alignment vertical="top"/>
    </xf>
    <xf numFmtId="0" fontId="4" fillId="0" borderId="2" xfId="2" applyFont="1" applyBorder="1" applyAlignment="1">
      <alignment horizontal="center" vertical="top" wrapText="1"/>
    </xf>
    <xf numFmtId="0" fontId="4" fillId="0" borderId="6" xfId="2" applyFont="1" applyBorder="1" applyAlignment="1">
      <alignment horizontal="center" vertical="top" wrapText="1"/>
    </xf>
    <xf numFmtId="0" fontId="1" fillId="0" borderId="6" xfId="2" applyBorder="1" applyAlignment="1">
      <alignment horizontal="center"/>
    </xf>
    <xf numFmtId="0" fontId="1" fillId="0" borderId="1" xfId="2" applyBorder="1" applyAlignment="1">
      <alignment horizontal="center"/>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Alignment="1">
      <alignment horizontal="center" wrapText="1"/>
    </xf>
    <xf numFmtId="49" fontId="5" fillId="0" borderId="0" xfId="2" quotePrefix="1" applyNumberFormat="1" applyFont="1" applyAlignment="1">
      <alignment horizontal="center" wrapText="1"/>
    </xf>
    <xf numFmtId="0" fontId="12" fillId="0" borderId="0" xfId="2" applyFont="1" applyAlignment="1">
      <alignment horizontal="center" wrapText="1"/>
    </xf>
    <xf numFmtId="0" fontId="10" fillId="0" borderId="8" xfId="2" applyFont="1" applyBorder="1" applyAlignment="1">
      <alignment horizontal="center"/>
    </xf>
    <xf numFmtId="49" fontId="12" fillId="0" borderId="0" xfId="2" quotePrefix="1" applyNumberFormat="1" applyFont="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Alignment="1">
      <alignment horizontal="center" vertical="center"/>
    </xf>
    <xf numFmtId="0" fontId="7" fillId="2" borderId="0" xfId="2" applyFont="1" applyFill="1" applyAlignment="1">
      <alignment horizontal="center" vertical="center"/>
    </xf>
    <xf numFmtId="0" fontId="7" fillId="2" borderId="8"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0" borderId="7" xfId="4" applyFont="1" applyFill="1" applyBorder="1" applyAlignment="1">
      <alignment horizontal="center" vertical="top"/>
    </xf>
    <xf numFmtId="9" fontId="9" fillId="0" borderId="0" xfId="4" applyFont="1" applyFill="1" applyBorder="1" applyAlignment="1">
      <alignment horizontal="center" vertical="top"/>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9" fontId="9" fillId="2" borderId="3" xfId="4" applyFont="1" applyFill="1" applyBorder="1" applyAlignment="1">
      <alignment horizontal="center" vertical="top"/>
    </xf>
    <xf numFmtId="9" fontId="9" fillId="2" borderId="5" xfId="4" applyFont="1" applyFill="1" applyBorder="1" applyAlignment="1">
      <alignment horizontal="center" vertical="top"/>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14" fontId="1" fillId="0" borderId="0" xfId="2" applyNumberFormat="1"/>
    <xf numFmtId="0" fontId="4" fillId="0" borderId="0" xfId="2" applyFont="1" applyAlignment="1">
      <alignment horizontal="left" vertical="top" wrapText="1"/>
    </xf>
    <xf numFmtId="0" fontId="1" fillId="0" borderId="0" xfId="2" applyAlignment="1">
      <alignment wrapText="1"/>
    </xf>
    <xf numFmtId="165" fontId="3" fillId="0" borderId="0" xfId="2" applyNumberFormat="1" applyFont="1"/>
    <xf numFmtId="165" fontId="16" fillId="0" borderId="0" xfId="2" applyNumberFormat="1" applyFont="1"/>
    <xf numFmtId="165" fontId="4" fillId="0" borderId="0" xfId="2" applyNumberFormat="1" applyFont="1"/>
    <xf numFmtId="165" fontId="1" fillId="0" borderId="0" xfId="2" applyNumberFormat="1"/>
    <xf numFmtId="166" fontId="1" fillId="0" borderId="0" xfId="2" applyNumberFormat="1"/>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8" xfId="0" applyFill="1" applyBorder="1" applyAlignment="1">
      <alignment vertical="top" wrapText="1"/>
    </xf>
    <xf numFmtId="0" fontId="0" fillId="2" borderId="4" xfId="0" applyFill="1" applyBorder="1" applyAlignment="1">
      <alignment vertical="top" wrapText="1"/>
    </xf>
    <xf numFmtId="0" fontId="10" fillId="2" borderId="1" xfId="0" applyFont="1" applyFill="1" applyBorder="1" applyAlignment="1">
      <alignment vertical="top" wrapText="1"/>
    </xf>
    <xf numFmtId="0" fontId="4" fillId="0" borderId="0" xfId="0" applyFont="1" applyAlignment="1">
      <alignment horizontal="left" vertical="top" wrapText="1"/>
    </xf>
    <xf numFmtId="0" fontId="0" fillId="0" borderId="0" xfId="0"/>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0" fillId="2" borderId="8" xfId="2" applyFont="1" applyFill="1" applyBorder="1" applyAlignment="1">
      <alignment vertical="top" wrapText="1"/>
    </xf>
    <xf numFmtId="0" fontId="10" fillId="2" borderId="1" xfId="2" applyFont="1" applyFill="1" applyBorder="1" applyAlignment="1">
      <alignment vertical="top" wrapText="1"/>
    </xf>
    <xf numFmtId="0" fontId="10" fillId="0" borderId="8" xfId="2" applyFont="1" applyBorder="1" applyAlignment="1">
      <alignment vertical="top" wrapText="1"/>
    </xf>
    <xf numFmtId="0" fontId="10" fillId="2" borderId="4" xfId="2" applyFont="1" applyFill="1" applyBorder="1" applyAlignment="1">
      <alignment vertical="top" wrapText="1"/>
    </xf>
    <xf numFmtId="0" fontId="1" fillId="0" borderId="0" xfId="2"/>
    <xf numFmtId="0" fontId="1" fillId="0" borderId="0" xfId="2" applyAlignment="1">
      <alignment vertical="top" wrapText="1"/>
    </xf>
  </cellXfs>
  <cellStyles count="5">
    <cellStyle name="Hyperlink" xfId="3" builtinId="8"/>
    <cellStyle name="Normal" xfId="0" builtinId="0"/>
    <cellStyle name="Normal 2" xfId="2" xr:uid="{00000000-0005-0000-0000-000002000000}"/>
    <cellStyle name="Percent" xfId="1" builtinId="5"/>
    <cellStyle name="Percent 2" xfId="4" xr:uid="{00000000-0005-0000-0000-000004000000}"/>
  </cellStyles>
  <dxfs count="1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3.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19</xdr:row>
      <xdr:rowOff>66675</xdr:rowOff>
    </xdr:from>
    <xdr:to>
      <xdr:col>0</xdr:col>
      <xdr:colOff>2171700</xdr:colOff>
      <xdr:row>19</xdr:row>
      <xdr:rowOff>674708</xdr:rowOff>
    </xdr:to>
    <xdr:pic>
      <xdr:nvPicPr>
        <xdr:cNvPr id="2" name="Picture 1">
          <a:extLst>
            <a:ext uri="{FF2B5EF4-FFF2-40B4-BE49-F238E27FC236}">
              <a16:creationId xmlns:a16="http://schemas.microsoft.com/office/drawing/2014/main" id="{702DB7CD-E8A2-4022-3796-130CA13B1D14}"/>
            </a:ext>
          </a:extLst>
        </xdr:cNvPr>
        <xdr:cNvPicPr>
          <a:picLocks noChangeAspect="1"/>
        </xdr:cNvPicPr>
      </xdr:nvPicPr>
      <xdr:blipFill>
        <a:blip xmlns:r="http://schemas.openxmlformats.org/officeDocument/2006/relationships" r:embed="rId1"/>
        <a:stretch>
          <a:fillRect/>
        </a:stretch>
      </xdr:blipFill>
      <xdr:spPr>
        <a:xfrm>
          <a:off x="247650" y="4057650"/>
          <a:ext cx="1924050" cy="6080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I-BMP_Lyn\Survey%20summary%20working%20202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rvey%20summary%20working%20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swcki\Dropbox%20(UFL)\GI-BMP%20Remote\Current%20database%20backups\2021-12-28\Survey%20summary%20working%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St.JohnsCountyExt_11-08-22"/>
      <sheetName val="CEPRALandscaping_10-28-22"/>
      <sheetName val="CEPRALandscape_10-28-22"/>
      <sheetName val="Miami-DadeCountyExt_10-20-22"/>
      <sheetName val="AlachuaCountyExt_11-01-22"/>
      <sheetName val="CollierCountyExt_10-26-22"/>
      <sheetName val="ManateeCountyExt_10-18-22"/>
      <sheetName val="OsceolaCountyExt_10-18-22"/>
      <sheetName val="ColumbiaCountyExt_10-10-22"/>
      <sheetName val="LeeCountyExt_09-24-22"/>
      <sheetName val="PalmBeachCountyExt_09-30-22"/>
      <sheetName val="BrowardCountyExt_10-05-22"/>
      <sheetName val="MarionCountyExt_10-05-22"/>
      <sheetName val="Miami-DadeCountyExt_09-22-22"/>
      <sheetName val="VolusiaCountyExt_09-22-22"/>
      <sheetName val="MonroeCountyExt_09-13-22"/>
      <sheetName val="SantaRosaCountyExt_09-13-22"/>
      <sheetName val="AlachuaCountyExt_09-07-22"/>
      <sheetName val="BrowardCountyExt_08-10-22"/>
      <sheetName val="OrangeCountyExt_08-18-22"/>
      <sheetName val="Miami-DadeCountyExt_08-18-22"/>
      <sheetName val="CollierCountyExt_08-16-22"/>
      <sheetName val="SumterCorrectional_08-17-22"/>
      <sheetName val="PolkCountyExt-Eng_08-04-22"/>
      <sheetName val="PolkCountyExt-SP_08-04-22"/>
      <sheetName val="St.LucieCountyExt_08-05-22"/>
      <sheetName val="SumterCountyExt_08-04-22"/>
      <sheetName val="MarionCountyExt_08-03-22"/>
      <sheetName val="AlachuaCountyExt_08-02-22"/>
      <sheetName val="Miami-DadeCountyExt_07-21-22"/>
      <sheetName val="BrowardCountyExt_07-13-22"/>
      <sheetName val="BlueLandscapeContracti_07-01-22"/>
      <sheetName val="Miami-DadeCountyExt_06-29-22"/>
      <sheetName val="TaylorCountyExt_05-25-22"/>
      <sheetName val="ManateeCountyExt_Eng_06-24-22"/>
      <sheetName val="ManateeCountyExt-SP_06-24-22"/>
      <sheetName val="OrangeCountyExt_06-22-22"/>
      <sheetName val="RookeryBay_06-14-22"/>
      <sheetName val="OsceolaCountyExt_06-09-22"/>
      <sheetName val="MarionCountyExt_06-09-22"/>
      <sheetName val="FISOutdoor-NativeGreen_06-03-22"/>
      <sheetName val="LeeCountyExt_06-01-22"/>
      <sheetName val="DuvalCountyExt_05-27-22"/>
      <sheetName val="SafariTermite&amp;PestCont_05-26-22"/>
      <sheetName val="CharlotteCountyExt_05-24-22"/>
      <sheetName val="HillsboroughCountyExt_05-19-22"/>
      <sheetName val="TaylorCountyExt_05-23-22"/>
      <sheetName val="Brightview_05-20-22"/>
      <sheetName val="BrevardCountyExt_05-16-22"/>
      <sheetName val="WaltonCountyExt_05-16-22"/>
      <sheetName val="CollierCountyExt_05-18-22"/>
      <sheetName val="Miami-DadeCountyExt_05-19-22"/>
      <sheetName val="PalmBeachCountyExt_05-06-22"/>
      <sheetName val="VolusiaCountyExt_05-11-22"/>
      <sheetName val="PalmBeachCountyExt_04-29-22"/>
      <sheetName val="IndianRiverCountyExt_04-29-22"/>
      <sheetName val="Miami-DadeCountyExt_04-29-22"/>
      <sheetName val="EstateLandscaping_04-23-22"/>
      <sheetName val="CollierCountyExt_04-20-22"/>
      <sheetName val="MarionCountyExt_04-20-22"/>
      <sheetName val="LeonCountyExt_04-19-22"/>
      <sheetName val="PascoCountyExt_04-18-22"/>
      <sheetName val="EstateLandscaping_04-16-22"/>
      <sheetName val="LeonCountyExt_04-14-22"/>
      <sheetName val="CharlotteCountyExt_04-13-22"/>
      <sheetName val="MartinCountyExt-SP_04-06-22"/>
      <sheetName val="MartinCountyExt-Eng_04-06-22"/>
      <sheetName val="HillsboroughCountyExt_03-31-22"/>
      <sheetName val="LeeCountyExt_03-30-22"/>
      <sheetName val="PolkCountyExt_03-30-22"/>
      <sheetName val="OsceolaCountyExt_03-24-22"/>
      <sheetName val="SafariTermite&amp;PestCont_03-24-22"/>
      <sheetName val="St.JohnsCountyExt_03-21-22"/>
      <sheetName val="BrowardCountyExt_03-16-22"/>
      <sheetName val="CharlotteCountyExt_03-16-22"/>
      <sheetName val="DeansServices_03-16-22"/>
      <sheetName val="HillsboroughCountyExt_03-10-22"/>
      <sheetName val="ValenciaCollege_03-02-22"/>
      <sheetName val="CEPRALandscape-SP_03-04-22"/>
      <sheetName val="CEPRALandscape-Eng_03-04-22"/>
      <sheetName val="LeeCountyExt_03-04-22"/>
      <sheetName val="Okaloosa-WaltonCo-Sp_02-25-22"/>
      <sheetName val="Okaloosa-WaltonCoExt-E_02-25-22"/>
      <sheetName val="LeonCountyExt_03-01-22"/>
      <sheetName val="EscambiaCountyExt_02-28-22"/>
      <sheetName val="SantaRosaCountyExt_02-24-22"/>
      <sheetName val="CharlotteCountyExt_02-22-22"/>
      <sheetName val="Miami-DadeCountyExt_02-17-22"/>
      <sheetName val="OrangeCountyExt_02-18-22"/>
      <sheetName val="SumterCountyExt_02-17-22"/>
      <sheetName val="CollierCountyExt_02-10-22"/>
      <sheetName val="CollierCountyExt_02-03-22"/>
      <sheetName val="IndianRiverCountyExt_01-21-22"/>
      <sheetName val="CharlotteCountyExt_01-25-22"/>
      <sheetName val="St.JohnsCountyExt_01-25-22"/>
      <sheetName val="OkaloosaCountyExt_01-11-22"/>
      <sheetName val="LakeCountyExt_01-14-22"/>
      <sheetName val="BrowardCountyExt_01-12-22"/>
      <sheetName val="OkaloosaCountyExt_01-05-22"/>
      <sheetName val="Sheet1"/>
      <sheetName val="Survey summary working 2022"/>
    </sheetNames>
    <sheetDataSet>
      <sheetData sheetId="0"/>
      <sheetData sheetId="1">
        <row r="4">
          <cell r="B4" t="str">
            <v>Date</v>
          </cell>
          <cell r="C4" t="str">
            <v>Trainer</v>
          </cell>
          <cell r="D4" t="str">
            <v>County</v>
          </cell>
          <cell r="E4" t="str">
            <v>Organization</v>
          </cell>
        </row>
        <row r="5">
          <cell r="B5">
            <v>44873</v>
          </cell>
          <cell r="C5" t="str">
            <v>FreemanT</v>
          </cell>
          <cell r="D5" t="str">
            <v>St. Johns</v>
          </cell>
          <cell r="E5">
            <v>0</v>
          </cell>
        </row>
        <row r="13">
          <cell r="A13" t="str">
            <v>ClassDate</v>
          </cell>
          <cell r="B13" t="str">
            <v>Trainer</v>
          </cell>
        </row>
        <row r="14">
          <cell r="A14">
            <v>42007</v>
          </cell>
          <cell r="B14" t="str">
            <v>Rainey</v>
          </cell>
        </row>
      </sheetData>
      <sheetData sheetId="2"/>
      <sheetData sheetId="3"/>
      <sheetData sheetId="4">
        <row r="5">
          <cell r="B5" t="str">
            <v>SurveyData</v>
          </cell>
        </row>
        <row r="15">
          <cell r="B15" t="str">
            <v>ClassID</v>
          </cell>
          <cell r="C15">
            <v>1</v>
          </cell>
          <cell r="D15" t="str">
            <v>$A$6</v>
          </cell>
          <cell r="E15" t="str">
            <v>$A$1503</v>
          </cell>
          <cell r="F15" t="str">
            <v>'Data'!$A$6:$A$1503</v>
          </cell>
        </row>
        <row r="16">
          <cell r="B16" t="str">
            <v>NewClassID</v>
          </cell>
          <cell r="C16">
            <v>2</v>
          </cell>
          <cell r="D16" t="str">
            <v>$B$6</v>
          </cell>
          <cell r="E16" t="str">
            <v>$B$1503</v>
          </cell>
          <cell r="F16" t="str">
            <v>'Data'!$B$6:$B$1503</v>
          </cell>
        </row>
        <row r="17">
          <cell r="B17" t="str">
            <v>SurveyID</v>
          </cell>
          <cell r="C17">
            <v>3</v>
          </cell>
          <cell r="D17" t="str">
            <v>$C$6</v>
          </cell>
          <cell r="E17" t="str">
            <v>$C$1503</v>
          </cell>
          <cell r="F17" t="str">
            <v>'Data'!$C$6:$C$1503</v>
          </cell>
        </row>
        <row r="18">
          <cell r="B18" t="str">
            <v>ClassDate</v>
          </cell>
          <cell r="C18">
            <v>4</v>
          </cell>
          <cell r="D18" t="str">
            <v>$D$6</v>
          </cell>
          <cell r="E18" t="str">
            <v>$D$1503</v>
          </cell>
          <cell r="F18" t="str">
            <v>'Data'!$D$6:$D$1503</v>
          </cell>
        </row>
        <row r="19">
          <cell r="B19" t="str">
            <v>Trainer</v>
          </cell>
          <cell r="C19">
            <v>5</v>
          </cell>
          <cell r="D19" t="str">
            <v>$E$6</v>
          </cell>
          <cell r="E19" t="str">
            <v>$E$1503</v>
          </cell>
          <cell r="F19" t="str">
            <v>'Data'!$E$6:$E$1503</v>
          </cell>
        </row>
        <row r="20">
          <cell r="B20" t="str">
            <v>County</v>
          </cell>
          <cell r="C20">
            <v>6</v>
          </cell>
          <cell r="D20" t="str">
            <v>$F$6</v>
          </cell>
          <cell r="E20" t="str">
            <v>$F$1503</v>
          </cell>
          <cell r="F20" t="str">
            <v>'Data'!$F$6:$F$1503</v>
          </cell>
        </row>
        <row r="21">
          <cell r="B21" t="str">
            <v>Organization</v>
          </cell>
          <cell r="C21">
            <v>7</v>
          </cell>
          <cell r="D21" t="str">
            <v>$G$6</v>
          </cell>
          <cell r="E21" t="str">
            <v>$G$1503</v>
          </cell>
          <cell r="F21" t="str">
            <v>'Data'!$G$6:$G$1503</v>
          </cell>
        </row>
        <row r="22">
          <cell r="B22" t="str">
            <v>FormNum</v>
          </cell>
          <cell r="C22">
            <v>8</v>
          </cell>
          <cell r="D22" t="str">
            <v>$H$6</v>
          </cell>
          <cell r="E22" t="str">
            <v>$H$1503</v>
          </cell>
          <cell r="F22" t="str">
            <v>'Data'!$H$6:$H$1503</v>
          </cell>
        </row>
        <row r="23">
          <cell r="A23" t="str">
            <v>Pest Control Operation</v>
          </cell>
          <cell r="B23" t="str">
            <v>Pest Control Operation</v>
          </cell>
          <cell r="C23">
            <v>18</v>
          </cell>
          <cell r="D23" t="str">
            <v>$R$6</v>
          </cell>
          <cell r="E23" t="str">
            <v>$R$1503</v>
          </cell>
          <cell r="F23" t="str">
            <v>'Data'!$R$6:$R$1503</v>
          </cell>
        </row>
        <row r="24">
          <cell r="A24" t="str">
            <v>Lawn Care Company</v>
          </cell>
          <cell r="B24" t="str">
            <v>Lawn Care Company</v>
          </cell>
          <cell r="C24">
            <v>14</v>
          </cell>
          <cell r="D24" t="str">
            <v>$N$6</v>
          </cell>
          <cell r="E24" t="str">
            <v>$N$1503</v>
          </cell>
          <cell r="F24" t="str">
            <v>'Data'!$N$6:$N$1503</v>
          </cell>
        </row>
        <row r="25">
          <cell r="A25" t="str">
            <v>Landscape Design</v>
          </cell>
          <cell r="B25" t="str">
            <v>Landscape Design</v>
          </cell>
          <cell r="C25">
            <v>13</v>
          </cell>
          <cell r="D25" t="str">
            <v>$M$6</v>
          </cell>
          <cell r="E25" t="str">
            <v>$M$1503</v>
          </cell>
          <cell r="F25" t="str">
            <v>'Data'!$M$6:$M$1503</v>
          </cell>
        </row>
        <row r="26">
          <cell r="A26" t="str">
            <v>Golf Course/Sports Turf</v>
          </cell>
          <cell r="B26" t="str">
            <v>Golf Course/Sports Turf</v>
          </cell>
          <cell r="C26">
            <v>10</v>
          </cell>
          <cell r="D26" t="str">
            <v>$J$6</v>
          </cell>
          <cell r="E26" t="str">
            <v>$J$1503</v>
          </cell>
          <cell r="F26" t="str">
            <v>'Data'!$J$6:$J$1503</v>
          </cell>
        </row>
        <row r="27">
          <cell r="A27" t="str">
            <v>Irrigation Company</v>
          </cell>
          <cell r="B27" t="str">
            <v>Irrigation Company</v>
          </cell>
          <cell r="C27">
            <v>12</v>
          </cell>
          <cell r="D27" t="str">
            <v>$L$6</v>
          </cell>
          <cell r="E27" t="str">
            <v>$L$1503</v>
          </cell>
          <cell r="F27" t="str">
            <v>'Data'!$L$6:$L$1503</v>
          </cell>
        </row>
        <row r="28">
          <cell r="A28" t="str">
            <v>Government</v>
          </cell>
          <cell r="B28" t="str">
            <v>Government</v>
          </cell>
          <cell r="C28">
            <v>11</v>
          </cell>
          <cell r="D28" t="str">
            <v>$K$6</v>
          </cell>
          <cell r="E28" t="str">
            <v>$K$1503</v>
          </cell>
          <cell r="F28" t="str">
            <v>'Data'!$K$6:$K$1503</v>
          </cell>
        </row>
        <row r="29">
          <cell r="A29" t="str">
            <v>Private Business</v>
          </cell>
          <cell r="B29" t="str">
            <v>Private Business</v>
          </cell>
          <cell r="C29">
            <v>19</v>
          </cell>
          <cell r="D29" t="str">
            <v>$S$6</v>
          </cell>
          <cell r="E29" t="str">
            <v>$S$1503</v>
          </cell>
          <cell r="F29" t="str">
            <v>'Data'!$S$6:$S$1503</v>
          </cell>
        </row>
        <row r="30">
          <cell r="A30" t="str">
            <v>Media</v>
          </cell>
          <cell r="B30" t="str">
            <v>Media</v>
          </cell>
          <cell r="C30">
            <v>15</v>
          </cell>
          <cell r="D30" t="str">
            <v>$O$6</v>
          </cell>
          <cell r="E30" t="str">
            <v>$O$1503</v>
          </cell>
          <cell r="F30" t="str">
            <v>'Data'!$O$6:$O$1503</v>
          </cell>
        </row>
        <row r="31">
          <cell r="A31" t="str">
            <v>University/Academia</v>
          </cell>
          <cell r="B31" t="str">
            <v>University/Academia</v>
          </cell>
          <cell r="C31">
            <v>20</v>
          </cell>
          <cell r="D31" t="str">
            <v>$T$6</v>
          </cell>
          <cell r="E31" t="str">
            <v>$T$1503</v>
          </cell>
          <cell r="F31" t="str">
            <v>'Data'!$T$6:$T$1503</v>
          </cell>
        </row>
        <row r="32">
          <cell r="A32" t="str">
            <v>Community Member/Citizen</v>
          </cell>
          <cell r="B32" t="str">
            <v>Community Member/Citizen</v>
          </cell>
          <cell r="C32">
            <v>9</v>
          </cell>
          <cell r="D32" t="str">
            <v>$I$6</v>
          </cell>
          <cell r="E32" t="str">
            <v>$I$1503</v>
          </cell>
          <cell r="F32" t="str">
            <v>'Data'!$I$6:$I$1503</v>
          </cell>
        </row>
        <row r="33">
          <cell r="A33" t="str">
            <v>Non-Profit or Community Based Organization</v>
          </cell>
          <cell r="B33" t="str">
            <v>Non-Profit or Community Based Organization</v>
          </cell>
          <cell r="C33">
            <v>16</v>
          </cell>
          <cell r="D33" t="str">
            <v>$P$6</v>
          </cell>
          <cell r="E33" t="str">
            <v>$P$1503</v>
          </cell>
          <cell r="F33" t="str">
            <v>'Data'!$P$6:$P$1503</v>
          </cell>
        </row>
        <row r="34">
          <cell r="A34" t="str">
            <v>Other</v>
          </cell>
          <cell r="B34" t="str">
            <v>Other</v>
          </cell>
          <cell r="C34">
            <v>17</v>
          </cell>
          <cell r="D34" t="str">
            <v>$Q$6</v>
          </cell>
          <cell r="E34" t="str">
            <v>$Q$1503</v>
          </cell>
          <cell r="F34" t="str">
            <v>'Data'!$Q$6:$Q$1503</v>
          </cell>
        </row>
        <row r="35">
          <cell r="A35" t="str">
            <v>Government breakout:</v>
          </cell>
          <cell r="B35" t="str">
            <v>1a</v>
          </cell>
          <cell r="C35">
            <v>21</v>
          </cell>
          <cell r="D35" t="str">
            <v>$U$6</v>
          </cell>
          <cell r="E35" t="str">
            <v>$U$1503</v>
          </cell>
          <cell r="F35" t="str">
            <v>'Data'!$U$6:$U$1503</v>
          </cell>
        </row>
        <row r="36">
          <cell r="A36" t="str">
            <v>"Other" description:</v>
          </cell>
          <cell r="B36" t="str">
            <v>1b</v>
          </cell>
          <cell r="C36">
            <v>22</v>
          </cell>
          <cell r="D36" t="str">
            <v>$V$6</v>
          </cell>
          <cell r="E36" t="str">
            <v>$V$1503</v>
          </cell>
          <cell r="F36" t="str">
            <v>'Data'!$V$6:$V$1503</v>
          </cell>
        </row>
        <row r="37">
          <cell r="A37" t="str">
            <v>2a_A</v>
          </cell>
          <cell r="B37" t="str">
            <v>2a_A</v>
          </cell>
          <cell r="C37">
            <v>23</v>
          </cell>
          <cell r="D37" t="str">
            <v>$W$6</v>
          </cell>
          <cell r="E37" t="str">
            <v>$W$1503</v>
          </cell>
          <cell r="F37" t="str">
            <v>'Data'!$W$6:$W$1503</v>
          </cell>
        </row>
        <row r="38">
          <cell r="A38" t="str">
            <v>2a_B</v>
          </cell>
          <cell r="B38" t="str">
            <v>2a_B</v>
          </cell>
          <cell r="C38">
            <v>24</v>
          </cell>
          <cell r="D38" t="str">
            <v>$X$6</v>
          </cell>
          <cell r="E38" t="str">
            <v>$X$1503</v>
          </cell>
          <cell r="F38" t="str">
            <v>'Data'!$X$6:$X$1503</v>
          </cell>
        </row>
        <row r="39">
          <cell r="A39" t="str">
            <v>2b_A</v>
          </cell>
          <cell r="B39" t="str">
            <v>2b_A</v>
          </cell>
          <cell r="C39">
            <v>25</v>
          </cell>
          <cell r="D39" t="str">
            <v>$Y$6</v>
          </cell>
          <cell r="E39" t="str">
            <v>$Y$1503</v>
          </cell>
          <cell r="F39" t="str">
            <v>'Data'!$Y$6:$Y$1503</v>
          </cell>
        </row>
        <row r="40">
          <cell r="A40" t="str">
            <v>2b_B</v>
          </cell>
          <cell r="B40" t="str">
            <v>2b_B</v>
          </cell>
          <cell r="C40">
            <v>26</v>
          </cell>
          <cell r="D40" t="str">
            <v>$Z$6</v>
          </cell>
          <cell r="E40" t="str">
            <v>$Z$1503</v>
          </cell>
          <cell r="F40" t="str">
            <v>'Data'!$Z$6:$Z$1503</v>
          </cell>
        </row>
        <row r="41">
          <cell r="A41" t="str">
            <v>2c_A</v>
          </cell>
          <cell r="B41" t="str">
            <v>2c_A</v>
          </cell>
          <cell r="C41">
            <v>27</v>
          </cell>
          <cell r="D41" t="str">
            <v>$AA$6</v>
          </cell>
          <cell r="E41" t="str">
            <v>$AA$1503</v>
          </cell>
          <cell r="F41" t="str">
            <v>'Data'!$AA$6:$AA$1503</v>
          </cell>
        </row>
        <row r="42">
          <cell r="A42" t="str">
            <v>2c_B</v>
          </cell>
          <cell r="B42" t="str">
            <v>2c_B</v>
          </cell>
          <cell r="C42">
            <v>28</v>
          </cell>
          <cell r="D42" t="str">
            <v>$AB$6</v>
          </cell>
          <cell r="E42" t="str">
            <v>$AB$1503</v>
          </cell>
          <cell r="F42" t="str">
            <v>'Data'!$AB$6:$AB$1503</v>
          </cell>
        </row>
        <row r="43">
          <cell r="A43" t="str">
            <v>2d_A</v>
          </cell>
          <cell r="B43" t="str">
            <v>2d_A</v>
          </cell>
          <cell r="C43">
            <v>29</v>
          </cell>
          <cell r="D43" t="str">
            <v>$AC$6</v>
          </cell>
          <cell r="E43" t="str">
            <v>$AC$1503</v>
          </cell>
          <cell r="F43" t="str">
            <v>'Data'!$AC$6:$AC$1503</v>
          </cell>
        </row>
        <row r="44">
          <cell r="A44" t="str">
            <v>2d_B</v>
          </cell>
          <cell r="B44" t="str">
            <v>2d_B</v>
          </cell>
          <cell r="C44">
            <v>30</v>
          </cell>
          <cell r="D44" t="str">
            <v>$AD$6</v>
          </cell>
          <cell r="E44" t="str">
            <v>$AD$1503</v>
          </cell>
          <cell r="F44" t="str">
            <v>'Data'!$AD$6:$AD$1503</v>
          </cell>
        </row>
        <row r="45">
          <cell r="A45" t="str">
            <v>2e_A</v>
          </cell>
          <cell r="B45" t="str">
            <v>2e_A</v>
          </cell>
          <cell r="C45">
            <v>31</v>
          </cell>
          <cell r="D45" t="str">
            <v>$AE$6</v>
          </cell>
          <cell r="E45" t="str">
            <v>$AE$1503</v>
          </cell>
          <cell r="F45" t="str">
            <v>'Data'!$AE$6:$AE$1503</v>
          </cell>
        </row>
        <row r="46">
          <cell r="A46" t="str">
            <v>2e_B</v>
          </cell>
          <cell r="B46" t="str">
            <v>2e_B</v>
          </cell>
          <cell r="C46">
            <v>32</v>
          </cell>
          <cell r="D46" t="str">
            <v>$AF$6</v>
          </cell>
          <cell r="E46" t="str">
            <v>$AF$1503</v>
          </cell>
          <cell r="F46" t="str">
            <v>'Data'!$AF$6:$AF$1503</v>
          </cell>
        </row>
        <row r="47">
          <cell r="A47" t="str">
            <v>2f_A</v>
          </cell>
          <cell r="B47" t="str">
            <v>2f_A</v>
          </cell>
          <cell r="C47">
            <v>33</v>
          </cell>
          <cell r="D47" t="str">
            <v>$AG$6</v>
          </cell>
          <cell r="E47" t="str">
            <v>$AG$1503</v>
          </cell>
          <cell r="F47" t="str">
            <v>'Data'!$AG$6:$AG$1503</v>
          </cell>
        </row>
        <row r="48">
          <cell r="A48" t="str">
            <v>2f_B</v>
          </cell>
          <cell r="B48" t="str">
            <v>2f_B</v>
          </cell>
          <cell r="C48">
            <v>34</v>
          </cell>
          <cell r="D48" t="str">
            <v>$AH$6</v>
          </cell>
          <cell r="E48" t="str">
            <v>$AH$1503</v>
          </cell>
          <cell r="F48" t="str">
            <v>'Data'!$AH$6:$AH$1503</v>
          </cell>
        </row>
        <row r="49">
          <cell r="A49" t="str">
            <v>2g_A</v>
          </cell>
          <cell r="B49" t="str">
            <v>2g_A</v>
          </cell>
          <cell r="C49">
            <v>35</v>
          </cell>
          <cell r="D49" t="str">
            <v>$AI$6</v>
          </cell>
          <cell r="E49" t="str">
            <v>$AI$1503</v>
          </cell>
          <cell r="F49" t="str">
            <v>'Data'!$AI$6:$AI$1503</v>
          </cell>
        </row>
        <row r="50">
          <cell r="A50" t="str">
            <v>2g_B</v>
          </cell>
          <cell r="B50" t="str">
            <v>2g_B</v>
          </cell>
          <cell r="C50">
            <v>36</v>
          </cell>
          <cell r="D50" t="str">
            <v>$AJ$6</v>
          </cell>
          <cell r="E50" t="str">
            <v>$AJ$1503</v>
          </cell>
          <cell r="F50" t="str">
            <v>'Data'!$AJ$6:$AJ$1503</v>
          </cell>
        </row>
        <row r="51">
          <cell r="A51" t="str">
            <v>2h_A</v>
          </cell>
          <cell r="B51" t="str">
            <v>2h_A</v>
          </cell>
          <cell r="C51">
            <v>37</v>
          </cell>
          <cell r="D51" t="str">
            <v>$AK$6</v>
          </cell>
          <cell r="E51" t="str">
            <v>$AK$1503</v>
          </cell>
          <cell r="F51" t="str">
            <v>'Data'!$AK$6:$AK$1503</v>
          </cell>
        </row>
        <row r="52">
          <cell r="A52" t="str">
            <v>2h_B</v>
          </cell>
          <cell r="B52" t="str">
            <v>2h_B</v>
          </cell>
          <cell r="C52">
            <v>38</v>
          </cell>
          <cell r="D52" t="str">
            <v>$AL$6</v>
          </cell>
          <cell r="E52" t="str">
            <v>$AL$1503</v>
          </cell>
          <cell r="F52" t="str">
            <v>'Data'!$AL$6:$AL$1503</v>
          </cell>
        </row>
        <row r="53">
          <cell r="A53" t="str">
            <v>2i_A</v>
          </cell>
          <cell r="B53" t="str">
            <v>2i_A</v>
          </cell>
          <cell r="C53">
            <v>39</v>
          </cell>
          <cell r="D53" t="str">
            <v>$AM$6</v>
          </cell>
          <cell r="E53" t="str">
            <v>$AM$1503</v>
          </cell>
          <cell r="F53" t="str">
            <v>'Data'!$AM$6:$AM$1503</v>
          </cell>
        </row>
        <row r="54">
          <cell r="A54" t="str">
            <v>2i_B</v>
          </cell>
          <cell r="B54" t="str">
            <v>2i_B</v>
          </cell>
          <cell r="C54">
            <v>40</v>
          </cell>
          <cell r="D54" t="str">
            <v>$AN$6</v>
          </cell>
          <cell r="E54" t="str">
            <v>$AN$1503</v>
          </cell>
          <cell r="F54" t="str">
            <v>'Data'!$AN$6:$AN$1503</v>
          </cell>
        </row>
        <row r="55">
          <cell r="A55" t="str">
            <v>Participating in this training was a good use of my time.</v>
          </cell>
          <cell r="B55" t="str">
            <v>3</v>
          </cell>
          <cell r="C55">
            <v>41</v>
          </cell>
          <cell r="D55" t="str">
            <v>$AO$6</v>
          </cell>
          <cell r="E55" t="str">
            <v>$AO$1503</v>
          </cell>
          <cell r="F55" t="str">
            <v>'Data'!$AO$6:$AO$1503</v>
          </cell>
        </row>
        <row r="56">
          <cell r="A56" t="str">
            <v>How much did this training increase your knowledge of the Green Industries BMPs and the potential impacts of landscaping activities on water resources?</v>
          </cell>
          <cell r="B56" t="str">
            <v>4</v>
          </cell>
          <cell r="C56">
            <v>42</v>
          </cell>
          <cell r="D56" t="str">
            <v>$AP$6</v>
          </cell>
          <cell r="E56" t="str">
            <v>$AP$1503</v>
          </cell>
          <cell r="F56" t="str">
            <v>'Data'!$AP$6:$AP$1503</v>
          </cell>
        </row>
        <row r="57">
          <cell r="A57" t="str">
            <v>Did you learn something that you will apply in your work or future decisions?</v>
          </cell>
          <cell r="B57" t="str">
            <v>5</v>
          </cell>
          <cell r="C57">
            <v>43</v>
          </cell>
          <cell r="D57" t="str">
            <v>$AQ$6</v>
          </cell>
          <cell r="E57" t="str">
            <v>$AQ$1503</v>
          </cell>
          <cell r="F57" t="str">
            <v>'Data'!$AQ$6:$AQ$1503</v>
          </cell>
        </row>
        <row r="58">
          <cell r="B58" t="str">
            <v>Comments</v>
          </cell>
          <cell r="C58">
            <v>44</v>
          </cell>
          <cell r="D58" t="str">
            <v>$AR$6</v>
          </cell>
          <cell r="E58" t="str">
            <v>$AR$1503</v>
          </cell>
          <cell r="F58" t="str">
            <v>'Data'!$AR$6:$AR$1503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AlachuaCountyExt_11-01-22"/>
      <sheetName val="CollierCountyExt_10-26-22"/>
      <sheetName val="ManateeCountyExt_10-18-22"/>
      <sheetName val="OsceolaCountyExt_10-18-22"/>
      <sheetName val="ColumbiaCountyExt_10-10-22"/>
      <sheetName val="LeeCountyExt_09-24-22"/>
      <sheetName val="PalmBeachCountyExt_09-30-22"/>
      <sheetName val="BrowardCountyExt_10-05-22"/>
      <sheetName val="MarionCountyExt_10-05-22"/>
      <sheetName val="Miami-DadeCountyExt_09-22-22"/>
      <sheetName val="VolusiaCountyExt_09-22-22"/>
      <sheetName val="MonroeCountyExt_09-13-22"/>
      <sheetName val="SantaRosaCountyExt_09-13-22"/>
      <sheetName val="AlachuaCountyExt_09-07-22"/>
      <sheetName val="BrowardCountyExt_08-10-22"/>
      <sheetName val="OrangeCountyExt_08-18-22"/>
      <sheetName val="Miami-DadeCountyExt_08-18-22"/>
      <sheetName val="CollierCountyExt_08-16-22"/>
      <sheetName val="SumterCorrectional_08-17-22"/>
      <sheetName val="PolkCountyExt-Eng_08-04-22"/>
      <sheetName val="PolkCountyExt-SP_08-04-22"/>
      <sheetName val="St.LucieCountyExt_08-05-22"/>
      <sheetName val="SumterCountyExt_08-04-22"/>
      <sheetName val="MarionCountyExt_08-03-22"/>
      <sheetName val="AlachuaCountyExt_08-02-22"/>
      <sheetName val="Miami-DadeCountyExt_07-21-22"/>
      <sheetName val="BrowardCountyExt_07-13-22"/>
      <sheetName val="BlueLandscapeContracti_07-01-22"/>
      <sheetName val="Miami-DadeCountyExt_06-29-22"/>
      <sheetName val="TaylorCountyExt_05-25-22"/>
      <sheetName val="ManateeCountyExt_Eng_06-24-22"/>
      <sheetName val="ManateeCountyExt-SP_06-24-22"/>
      <sheetName val="OrangeCountyExt_06-22-22"/>
      <sheetName val="RookeryBay_06-14-22"/>
      <sheetName val="OsceolaCountyExt_06-09-22"/>
      <sheetName val="MarionCountyExt_06-09-22"/>
      <sheetName val="FISOutdoor-NativeGreen_06-03-22"/>
      <sheetName val="LeeCountyExt_06-01-22"/>
      <sheetName val="DuvalCountyExt_05-27-22"/>
      <sheetName val="SafariTermite&amp;PestCont_05-26-22"/>
      <sheetName val="CharlotteCountyExt_05-24-22"/>
      <sheetName val="HillsboroughCountyExt_05-19-22"/>
      <sheetName val="TaylorCountyExt_05-23-22"/>
      <sheetName val="Brightview_05-20-22"/>
      <sheetName val="BrevardCountyExt_05-16-22"/>
      <sheetName val="WaltonCountyExt_05-16-22"/>
      <sheetName val="CollierCountyExt_05-18-22"/>
      <sheetName val="Miami-DadeCountyExt_05-19-22"/>
      <sheetName val="PalmBeachCountyExt_05-06-22"/>
      <sheetName val="VolusiaCountyExt_05-11-22"/>
      <sheetName val="PalmBeachCountyExt_04-29-22"/>
      <sheetName val="IndianRiverCountyExt_04-29-22"/>
      <sheetName val="Miami-DadeCountyExt_04-29-22"/>
      <sheetName val="EstateLandscaping_04-23-22"/>
      <sheetName val="CollierCountyExt_04-20-22"/>
      <sheetName val="MarionCountyExt_04-20-22"/>
      <sheetName val="LeonCountyExt_04-19-22"/>
      <sheetName val="PascoCountyExt_04-18-22"/>
      <sheetName val="EstateLandscaping_04-16-22"/>
      <sheetName val="LeonCountyExt_04-14-22"/>
      <sheetName val="CharlotteCountyExt_04-13-22"/>
      <sheetName val="MartinCountyExt-SP_04-06-22"/>
      <sheetName val="MartinCountyExt-Eng_04-06-22"/>
      <sheetName val="HillsboroughCountyExt_03-31-22"/>
      <sheetName val="LeeCountyExt_03-30-22"/>
      <sheetName val="PolkCountyExt_03-30-22"/>
      <sheetName val="OsceolaCountyExt_03-24-22"/>
      <sheetName val="SafariTermite&amp;PestCont_03-24-22"/>
      <sheetName val="St.JohnsCountyExt_03-21-22"/>
      <sheetName val="BrowardCountyExt_03-16-22"/>
      <sheetName val="CharlotteCountyExt_03-16-22"/>
      <sheetName val="DeansServices_03-16-22"/>
      <sheetName val="HillsboroughCountyExt_03-10-22"/>
      <sheetName val="ValenciaCollege_03-02-22"/>
      <sheetName val="CEPRALandscape-SP_03-04-22"/>
      <sheetName val="CEPRALandscape-Eng_03-04-22"/>
      <sheetName val="LeeCountyExt_03-04-22"/>
      <sheetName val="Okaloosa-WaltonCo-Sp_02-25-22"/>
      <sheetName val="Okaloosa-WaltonCoExt-E_02-25-22"/>
      <sheetName val="LeonCountyExt_03-01-22"/>
      <sheetName val="EscambiaCountyExt_02-28-22"/>
      <sheetName val="SantaRosaCountyExt_02-24-22"/>
      <sheetName val="CharlotteCountyExt_02-22-22"/>
      <sheetName val="Miami-DadeCountyExt_02-17-22"/>
      <sheetName val="OrangeCountyExt_02-18-22"/>
      <sheetName val="SumterCountyExt_02-17-22"/>
      <sheetName val="CollierCountyExt_02-10-22"/>
      <sheetName val="CollierCountyExt_02-03-22"/>
      <sheetName val="IndianRiverCountyExt_01-21-22"/>
      <sheetName val="CharlotteCountyExt_01-25-22"/>
      <sheetName val="St.JohnsCountyExt_01-25-22"/>
      <sheetName val="OkaloosaCountyExt_01-11-22"/>
      <sheetName val="LakeCountyExt_01-14-22"/>
      <sheetName val="BrowardCountyExt_01-12-22"/>
      <sheetName val="OkaloosaCountyExt_01-05-22"/>
      <sheetName val="Sheet1"/>
      <sheetName val="Survey summary working 202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OrangeCountyExt_12-16-21"/>
      <sheetName val="SumterCountyExt_12-10-21"/>
      <sheetName val="UF-IFAS-MainscapeInc_12-15-21"/>
      <sheetName val="AlachuaCountyExt_12-17-21"/>
      <sheetName val="HillsboroughCountyExt_12-15-21"/>
      <sheetName val="Miami-DadeCountyExt_12-09-21"/>
      <sheetName val="PascoCountyExt_12-09-21"/>
      <sheetName val="EasternFloridaStateCol_12-04-21"/>
      <sheetName val="SantaFeHighSchool_11-30-21"/>
      <sheetName val="UF-IFAS-Mainscape_11-02-21"/>
      <sheetName val="LeeCountyExt_11-16-21"/>
      <sheetName val="SafariTermiteandPestCo_11-18-21"/>
      <sheetName val="CharlotteCountyExt_11-16-21"/>
      <sheetName val="Miami-DadeCountyExt_11-05-21"/>
      <sheetName val="OsceolaCountyExt_11-04-21"/>
      <sheetName val="BrowardCountyExt_10-20-21"/>
      <sheetName val="CollierCountyExt_10-20-21"/>
      <sheetName val="CharlotteCountyExt_10-19-21"/>
      <sheetName val="MarionCountyExt_10-19-21"/>
      <sheetName val="DeansServices_10-06-21"/>
      <sheetName val="EasternFloridaStateCol_10-04-21"/>
      <sheetName val="Miami-DadeCountyExt_10-06-21"/>
      <sheetName val="CharlotteCountyExt_09-23-21"/>
      <sheetName val="SarasotaCountyExt_10-05-21"/>
      <sheetName val="PolkCountyExt_09-22-21"/>
      <sheetName val="Miami-DadeCountyExt_09-10-21"/>
      <sheetName val="MonroeCountyExt_09-10-21"/>
      <sheetName val="TaylorCountyExt_09-09-21"/>
      <sheetName val="TaylorCountyExt_09-02-21"/>
      <sheetName val="BrowardCountyExt_08-25-21"/>
      <sheetName val="MarionCountyExt_08-19-21"/>
      <sheetName val="CollierCountyExt_08-18-21"/>
      <sheetName val="TaylorCountyExt_08-26-21"/>
      <sheetName val="St.JohnsCountyExt_08-23-21"/>
      <sheetName val="TaylorCountyExt_08-19-21"/>
      <sheetName val="St.LucieCountyExt_08-11-21"/>
      <sheetName val="Miami-DadeCountyExt_08-05-21"/>
      <sheetName val="0_08-03-21"/>
      <sheetName val="LeeCountyExt_07-28-21"/>
      <sheetName val="OsceolaCountyExt_07-20-21"/>
      <sheetName val="Miami-DadeCountyExt_07-08-21"/>
      <sheetName val="OkaloosaCoExt-BryanPest_7-14-21"/>
      <sheetName val="LeonCountyExt_06-29-21"/>
      <sheetName val="CollierCountyExt_06-30-21"/>
      <sheetName val="DeansServices_06-23-21"/>
      <sheetName val="MarionCountyExt_06-17-21"/>
      <sheetName val="CharlotteCountyExt_06-16-21"/>
      <sheetName val="BrowardCountyExt_06-18-21"/>
      <sheetName val="Miami-DadeCountyExt_06-04-21"/>
      <sheetName val="MartinCountyExt_06-03-21"/>
      <sheetName val="BrevardCountyExt_05-28-21"/>
      <sheetName val="CollierCountyExt_05-27-21"/>
      <sheetName val="CEPRALandscaping-SP_05-21-21"/>
      <sheetName val="CEPRALandscaping_05-21-21"/>
      <sheetName val="PolkCountyExt_05-19-21"/>
      <sheetName val="LakeCountyExt_05-14-21"/>
      <sheetName val="OsceolaCountyExt_05-18-21"/>
      <sheetName val="AlachuaCountyExt_05-12-21"/>
      <sheetName val="CharlotteCountyExt_05-12-21"/>
      <sheetName val="PascoCountyExt_04-30-21"/>
      <sheetName val="CityGreenEnvironmental_04-27-21"/>
      <sheetName val="UF-IFAS-MainscapeInc_04-29-21"/>
      <sheetName val="MarionCountyExt_04-20-21"/>
      <sheetName val="BrowardCountyExt_04-23-21"/>
      <sheetName val="OrangeCountyExt_04-22-21"/>
      <sheetName val="UF-IFAS-PineLakeCo_04-16-21"/>
      <sheetName val="Florida Irr Supply_04-15-21"/>
      <sheetName val="CharlotteCountyExt_04-14-21"/>
      <sheetName val="Miami-DadeCountyExt_04-14-21"/>
      <sheetName val="EstateLandscaping_04-10-21"/>
      <sheetName val="CharlotteCountyExt_03-30-21"/>
      <sheetName val="UF-IFAS-PolkCounty_04-08-21"/>
      <sheetName val="BrowardCountyExt_02-26-21"/>
      <sheetName val="CollierCountyExt_03-25-21"/>
      <sheetName val="HillsboroughCountyExt_03-02-21"/>
      <sheetName val="EstateLandscaping_03-20-21"/>
      <sheetName val="ColumbiaCountyExt_03-16-21"/>
      <sheetName val="OsceolaCountyExt_03-11-21"/>
      <sheetName val="FAMU-Gadsden_03-09-21"/>
      <sheetName val="Miami-DadeCountyExt_03-05-21"/>
      <sheetName val="SumterCountyExt_02-25-21"/>
      <sheetName val="EasternFloridaStateCol_02-27-21"/>
      <sheetName val="CharlotteCountyExt_02-17-21"/>
      <sheetName val="CollierCountyExt_02-18-21"/>
      <sheetName val="MarionCountyExt_02-10-21"/>
      <sheetName val="Miami-DadeCountyExt_02-05-21"/>
      <sheetName val="CharlotteCountyExt_01-27-21"/>
      <sheetName val="UnaffiliatedVolunteer_01-28-21"/>
      <sheetName val="OkaloosaCountyExt_01-21-21"/>
      <sheetName val="UF-IFAS_Crawford_01-15-21"/>
      <sheetName val="SafariTermite&amp;PestCont_01-06-21"/>
      <sheetName val="Sheet1"/>
      <sheetName val="Survey summary working 202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3"/>
  <dimension ref="A1:A24"/>
  <sheetViews>
    <sheetView showGridLines="0" tabSelected="1" workbookViewId="0">
      <selection activeCell="A2" sqref="A2"/>
    </sheetView>
  </sheetViews>
  <sheetFormatPr defaultColWidth="9.140625" defaultRowHeight="12.75" x14ac:dyDescent="0.2"/>
  <cols>
    <col min="1" max="1" width="112.140625" style="81" bestFit="1" customWidth="1"/>
    <col min="2" max="3" width="105.42578125" style="81" customWidth="1"/>
    <col min="4" max="16384" width="9.140625" style="81"/>
  </cols>
  <sheetData>
    <row r="1" spans="1:1" ht="15.75" x14ac:dyDescent="0.25">
      <c r="A1" s="90" t="s">
        <v>96</v>
      </c>
    </row>
    <row r="3" spans="1:1" ht="16.5" customHeight="1" x14ac:dyDescent="0.2">
      <c r="A3" s="81" t="s">
        <v>97</v>
      </c>
    </row>
    <row r="4" spans="1:1" ht="16.5" customHeight="1" x14ac:dyDescent="0.2">
      <c r="A4" s="81" t="s">
        <v>98</v>
      </c>
    </row>
    <row r="5" spans="1:1" ht="16.5" customHeight="1" x14ac:dyDescent="0.2"/>
    <row r="6" spans="1:1" ht="16.5" customHeight="1" x14ac:dyDescent="0.2">
      <c r="A6" s="81" t="s">
        <v>99</v>
      </c>
    </row>
    <row r="7" spans="1:1" ht="16.5" customHeight="1" x14ac:dyDescent="0.2">
      <c r="A7" s="81" t="s">
        <v>100</v>
      </c>
    </row>
    <row r="8" spans="1:1" ht="16.5" customHeight="1" x14ac:dyDescent="0.2"/>
    <row r="9" spans="1:1" ht="20.25" customHeight="1" x14ac:dyDescent="0.2">
      <c r="A9" s="81" t="s">
        <v>101</v>
      </c>
    </row>
    <row r="10" spans="1:1" ht="16.5" customHeight="1" x14ac:dyDescent="0.2">
      <c r="A10" s="81" t="s">
        <v>102</v>
      </c>
    </row>
    <row r="11" spans="1:1" ht="16.5" customHeight="1" x14ac:dyDescent="0.2">
      <c r="A11" s="91" t="s">
        <v>103</v>
      </c>
    </row>
    <row r="12" spans="1:1" ht="16.5" customHeight="1" x14ac:dyDescent="0.2">
      <c r="A12" s="91" t="s">
        <v>104</v>
      </c>
    </row>
    <row r="13" spans="1:1" ht="16.5" customHeight="1" x14ac:dyDescent="0.2"/>
    <row r="14" spans="1:1" ht="16.5" customHeight="1" x14ac:dyDescent="0.2">
      <c r="A14" s="92" t="s">
        <v>105</v>
      </c>
    </row>
    <row r="15" spans="1:1" ht="16.5" customHeight="1" x14ac:dyDescent="0.2">
      <c r="A15" s="81" t="s">
        <v>106</v>
      </c>
    </row>
    <row r="16" spans="1:1" ht="16.5" customHeight="1" x14ac:dyDescent="0.2">
      <c r="A16" s="81" t="s">
        <v>107</v>
      </c>
    </row>
    <row r="18" spans="1:1" x14ac:dyDescent="0.2">
      <c r="A18" s="92" t="s">
        <v>426</v>
      </c>
    </row>
    <row r="19" spans="1:1" ht="25.5" x14ac:dyDescent="0.2">
      <c r="A19" s="204" t="s">
        <v>427</v>
      </c>
    </row>
    <row r="20" spans="1:1" ht="71.25" customHeight="1" x14ac:dyDescent="0.2">
      <c r="A20" s="204"/>
    </row>
    <row r="21" spans="1:1" x14ac:dyDescent="0.2">
      <c r="A21" s="81" t="s">
        <v>108</v>
      </c>
    </row>
    <row r="22" spans="1:1" ht="17.25" customHeight="1" x14ac:dyDescent="0.2">
      <c r="A22" s="93" t="s">
        <v>109</v>
      </c>
    </row>
    <row r="23" spans="1:1" x14ac:dyDescent="0.2">
      <c r="A23" s="94" t="s">
        <v>110</v>
      </c>
    </row>
    <row r="24" spans="1:1" x14ac:dyDescent="0.2">
      <c r="A24" s="93" t="s">
        <v>111</v>
      </c>
    </row>
  </sheetData>
  <hyperlinks>
    <hyperlink ref="A23"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157"/>
  <sheetViews>
    <sheetView workbookViewId="0">
      <pane ySplit="3" topLeftCell="A4" activePane="bottomLeft" state="frozen"/>
      <selection activeCell="E32" sqref="E32"/>
      <selection pane="bottomLeft" activeCell="A2" sqref="A2"/>
    </sheetView>
  </sheetViews>
  <sheetFormatPr defaultColWidth="9.140625" defaultRowHeight="12.75" x14ac:dyDescent="0.2"/>
  <cols>
    <col min="1" max="1" width="11.42578125" style="208" customWidth="1"/>
    <col min="2" max="2" width="14.140625" style="81" bestFit="1" customWidth="1"/>
    <col min="3" max="3" width="12.5703125" style="81" bestFit="1" customWidth="1"/>
    <col min="4" max="4" width="31.42578125" style="81" customWidth="1"/>
    <col min="5" max="5" width="12.42578125" style="81" customWidth="1"/>
    <col min="6" max="6" width="37" style="81" customWidth="1"/>
    <col min="7" max="7" width="13.28515625" style="81" hidden="1" customWidth="1"/>
    <col min="8" max="8" width="11" style="81" hidden="1" customWidth="1"/>
    <col min="9" max="9" width="9.140625" style="81" hidden="1" customWidth="1"/>
    <col min="10" max="16384" width="9.140625" style="81"/>
  </cols>
  <sheetData>
    <row r="1" spans="1:9" ht="15.75" x14ac:dyDescent="0.25">
      <c r="A1" s="205" t="s">
        <v>112</v>
      </c>
      <c r="I1" s="81" t="s">
        <v>462</v>
      </c>
    </row>
    <row r="2" spans="1:9" x14ac:dyDescent="0.2">
      <c r="A2" s="206" t="s">
        <v>113</v>
      </c>
      <c r="I2" s="81" t="s">
        <v>462</v>
      </c>
    </row>
    <row r="3" spans="1:9" ht="26.25" customHeight="1" x14ac:dyDescent="0.2">
      <c r="A3" s="207" t="s">
        <v>11</v>
      </c>
      <c r="B3" s="92" t="s">
        <v>10</v>
      </c>
      <c r="C3" s="92" t="s">
        <v>114</v>
      </c>
      <c r="D3" s="92" t="s">
        <v>16</v>
      </c>
      <c r="E3" s="92" t="s">
        <v>115</v>
      </c>
      <c r="F3" s="92" t="s">
        <v>116</v>
      </c>
      <c r="G3" s="92" t="s">
        <v>117</v>
      </c>
      <c r="H3" s="92" t="s">
        <v>11</v>
      </c>
      <c r="I3" s="92" t="s">
        <v>118</v>
      </c>
    </row>
    <row r="4" spans="1:9" x14ac:dyDescent="0.2">
      <c r="A4" s="209">
        <v>44547</v>
      </c>
      <c r="B4" s="81" t="s">
        <v>123</v>
      </c>
      <c r="C4" s="81" t="s">
        <v>132</v>
      </c>
      <c r="E4" s="81" t="s">
        <v>133</v>
      </c>
      <c r="F4" s="81" t="s">
        <v>466</v>
      </c>
      <c r="G4" s="202" t="str">
        <f>RIGHT(F4,LEN(F4)-FIND("_",F4))</f>
        <v>12-17-21</v>
      </c>
      <c r="H4" s="81" t="str">
        <f>TEXT(A4,"mm-dd-yy")</f>
        <v>12-17-21</v>
      </c>
      <c r="I4" s="81" t="b">
        <f>G4=H4</f>
        <v>1</v>
      </c>
    </row>
    <row r="5" spans="1:9" x14ac:dyDescent="0.2">
      <c r="A5" s="209">
        <v>44775</v>
      </c>
      <c r="B5" s="81" t="s">
        <v>123</v>
      </c>
      <c r="C5" s="81" t="s">
        <v>132</v>
      </c>
      <c r="E5" s="81" t="s">
        <v>133</v>
      </c>
      <c r="F5" s="81" t="s">
        <v>464</v>
      </c>
      <c r="G5" s="202" t="str">
        <f t="shared" ref="G5:G68" si="0">RIGHT(F5,LEN(F5)-FIND("_",F5))</f>
        <v>08-02-22</v>
      </c>
      <c r="H5" s="81" t="str">
        <f t="shared" ref="H5:H68" si="1">TEXT(A5,"mm-dd-yy")</f>
        <v>08-02-22</v>
      </c>
      <c r="I5" s="81" t="b">
        <f t="shared" ref="I5:I68" si="2">G5=H5</f>
        <v>1</v>
      </c>
    </row>
    <row r="6" spans="1:9" x14ac:dyDescent="0.2">
      <c r="A6" s="209">
        <v>44811</v>
      </c>
      <c r="B6" s="81" t="s">
        <v>123</v>
      </c>
      <c r="C6" s="81" t="s">
        <v>132</v>
      </c>
      <c r="E6" s="81" t="s">
        <v>133</v>
      </c>
      <c r="F6" s="81" t="s">
        <v>465</v>
      </c>
      <c r="G6" s="202" t="str">
        <f t="shared" si="0"/>
        <v>09-07-22</v>
      </c>
      <c r="H6" s="81" t="str">
        <f t="shared" si="1"/>
        <v>09-07-22</v>
      </c>
      <c r="I6" s="81" t="b">
        <f t="shared" si="2"/>
        <v>1</v>
      </c>
    </row>
    <row r="7" spans="1:9" x14ac:dyDescent="0.2">
      <c r="A7" s="209">
        <v>44697</v>
      </c>
      <c r="B7" s="81" t="s">
        <v>155</v>
      </c>
      <c r="C7" s="81" t="s">
        <v>134</v>
      </c>
      <c r="E7" s="81" t="s">
        <v>133</v>
      </c>
      <c r="F7" s="81" t="s">
        <v>468</v>
      </c>
      <c r="G7" s="202" t="str">
        <f t="shared" si="0"/>
        <v>05-16-22</v>
      </c>
      <c r="H7" s="81" t="str">
        <f t="shared" si="1"/>
        <v>05-16-22</v>
      </c>
      <c r="I7" s="81" t="b">
        <f t="shared" si="2"/>
        <v>1</v>
      </c>
    </row>
    <row r="8" spans="1:9" x14ac:dyDescent="0.2">
      <c r="A8" s="209">
        <v>44573</v>
      </c>
      <c r="B8" s="81" t="s">
        <v>156</v>
      </c>
      <c r="C8" s="81" t="s">
        <v>135</v>
      </c>
      <c r="E8" s="81" t="s">
        <v>133</v>
      </c>
      <c r="F8" s="81" t="s">
        <v>469</v>
      </c>
      <c r="G8" s="202" t="str">
        <f t="shared" si="0"/>
        <v>01-12-22</v>
      </c>
      <c r="H8" s="81" t="str">
        <f t="shared" si="1"/>
        <v>01-12-22</v>
      </c>
      <c r="I8" s="81" t="b">
        <f t="shared" si="2"/>
        <v>1</v>
      </c>
    </row>
    <row r="9" spans="1:9" x14ac:dyDescent="0.2">
      <c r="A9" s="209">
        <v>44636</v>
      </c>
      <c r="B9" s="81" t="s">
        <v>156</v>
      </c>
      <c r="C9" s="81" t="s">
        <v>135</v>
      </c>
      <c r="E9" s="81" t="s">
        <v>133</v>
      </c>
      <c r="F9" s="81" t="s">
        <v>470</v>
      </c>
      <c r="G9" s="202" t="str">
        <f t="shared" si="0"/>
        <v>03-16-22</v>
      </c>
      <c r="H9" s="81" t="str">
        <f t="shared" si="1"/>
        <v>03-16-22</v>
      </c>
      <c r="I9" s="81" t="b">
        <f t="shared" si="2"/>
        <v>1</v>
      </c>
    </row>
    <row r="10" spans="1:9" x14ac:dyDescent="0.2">
      <c r="A10" s="209">
        <v>44755</v>
      </c>
      <c r="B10" s="81" t="s">
        <v>156</v>
      </c>
      <c r="C10" s="81" t="s">
        <v>135</v>
      </c>
      <c r="E10" s="81" t="s">
        <v>133</v>
      </c>
      <c r="F10" s="81" t="s">
        <v>471</v>
      </c>
      <c r="G10" s="202" t="str">
        <f t="shared" si="0"/>
        <v>07-13-22</v>
      </c>
      <c r="H10" s="81" t="str">
        <f t="shared" si="1"/>
        <v>07-13-22</v>
      </c>
      <c r="I10" s="81" t="b">
        <f t="shared" si="2"/>
        <v>1</v>
      </c>
    </row>
    <row r="11" spans="1:9" x14ac:dyDescent="0.2">
      <c r="A11" s="209">
        <v>44783</v>
      </c>
      <c r="B11" s="81" t="s">
        <v>236</v>
      </c>
      <c r="C11" s="81" t="s">
        <v>135</v>
      </c>
      <c r="E11" s="81" t="s">
        <v>136</v>
      </c>
      <c r="F11" s="81" t="s">
        <v>472</v>
      </c>
      <c r="G11" s="202" t="str">
        <f t="shared" si="0"/>
        <v>08-10-22</v>
      </c>
      <c r="H11" s="81" t="str">
        <f t="shared" si="1"/>
        <v>08-10-22</v>
      </c>
      <c r="I11" s="81" t="b">
        <f t="shared" si="2"/>
        <v>1</v>
      </c>
    </row>
    <row r="12" spans="1:9" x14ac:dyDescent="0.2">
      <c r="A12" s="209">
        <v>44839</v>
      </c>
      <c r="B12" s="81" t="s">
        <v>236</v>
      </c>
      <c r="C12" s="81" t="s">
        <v>135</v>
      </c>
      <c r="E12" s="81" t="s">
        <v>133</v>
      </c>
      <c r="F12" s="81" t="s">
        <v>473</v>
      </c>
      <c r="G12" s="202" t="str">
        <f t="shared" si="0"/>
        <v>10-05-22</v>
      </c>
      <c r="H12" s="81" t="str">
        <f t="shared" si="1"/>
        <v>10-05-22</v>
      </c>
      <c r="I12" s="81" t="b">
        <f t="shared" si="2"/>
        <v>1</v>
      </c>
    </row>
    <row r="13" spans="1:9" x14ac:dyDescent="0.2">
      <c r="A13" s="209">
        <v>44516</v>
      </c>
      <c r="B13" s="81" t="s">
        <v>88</v>
      </c>
      <c r="C13" s="81" t="s">
        <v>137</v>
      </c>
      <c r="E13" s="81" t="s">
        <v>133</v>
      </c>
      <c r="F13" s="81" t="s">
        <v>479</v>
      </c>
      <c r="G13" s="202" t="str">
        <f t="shared" si="0"/>
        <v>11-16-21</v>
      </c>
      <c r="H13" s="81" t="str">
        <f t="shared" si="1"/>
        <v>11-16-21</v>
      </c>
      <c r="I13" s="81" t="b">
        <f t="shared" si="2"/>
        <v>1</v>
      </c>
    </row>
    <row r="14" spans="1:9" x14ac:dyDescent="0.2">
      <c r="A14" s="209">
        <v>44586</v>
      </c>
      <c r="B14" s="81" t="s">
        <v>88</v>
      </c>
      <c r="C14" s="81" t="s">
        <v>137</v>
      </c>
      <c r="E14" s="81" t="s">
        <v>133</v>
      </c>
      <c r="F14" s="81" t="s">
        <v>474</v>
      </c>
      <c r="G14" s="202" t="str">
        <f t="shared" si="0"/>
        <v>01-25-22</v>
      </c>
      <c r="H14" s="81" t="str">
        <f t="shared" si="1"/>
        <v>01-25-22</v>
      </c>
      <c r="I14" s="81" t="b">
        <f t="shared" si="2"/>
        <v>1</v>
      </c>
    </row>
    <row r="15" spans="1:9" x14ac:dyDescent="0.2">
      <c r="A15" s="209">
        <v>44614</v>
      </c>
      <c r="B15" s="81" t="s">
        <v>88</v>
      </c>
      <c r="C15" s="81" t="s">
        <v>137</v>
      </c>
      <c r="E15" s="81" t="s">
        <v>133</v>
      </c>
      <c r="F15" s="81" t="s">
        <v>475</v>
      </c>
      <c r="G15" s="202" t="str">
        <f t="shared" si="0"/>
        <v>02-22-22</v>
      </c>
      <c r="H15" s="81" t="str">
        <f t="shared" si="1"/>
        <v>02-22-22</v>
      </c>
      <c r="I15" s="81" t="b">
        <f t="shared" si="2"/>
        <v>1</v>
      </c>
    </row>
    <row r="16" spans="1:9" x14ac:dyDescent="0.2">
      <c r="A16" s="209">
        <v>44636</v>
      </c>
      <c r="B16" s="81" t="s">
        <v>88</v>
      </c>
      <c r="C16" s="81" t="s">
        <v>137</v>
      </c>
      <c r="E16" s="81" t="s">
        <v>133</v>
      </c>
      <c r="F16" s="81" t="s">
        <v>476</v>
      </c>
      <c r="G16" s="202" t="str">
        <f t="shared" si="0"/>
        <v>03-16-22</v>
      </c>
      <c r="H16" s="81" t="str">
        <f t="shared" si="1"/>
        <v>03-16-22</v>
      </c>
      <c r="I16" s="81" t="b">
        <f t="shared" si="2"/>
        <v>1</v>
      </c>
    </row>
    <row r="17" spans="1:9" x14ac:dyDescent="0.2">
      <c r="A17" s="209">
        <v>44664</v>
      </c>
      <c r="B17" s="81" t="s">
        <v>88</v>
      </c>
      <c r="C17" s="81" t="s">
        <v>137</v>
      </c>
      <c r="E17" s="81" t="s">
        <v>133</v>
      </c>
      <c r="F17" s="81" t="s">
        <v>477</v>
      </c>
      <c r="G17" s="202" t="str">
        <f t="shared" si="0"/>
        <v>04-13-22</v>
      </c>
      <c r="H17" s="81" t="str">
        <f t="shared" si="1"/>
        <v>04-13-22</v>
      </c>
      <c r="I17" s="81" t="b">
        <f t="shared" si="2"/>
        <v>1</v>
      </c>
    </row>
    <row r="18" spans="1:9" x14ac:dyDescent="0.2">
      <c r="A18" s="208">
        <v>44705</v>
      </c>
      <c r="B18" s="81" t="s">
        <v>88</v>
      </c>
      <c r="C18" s="81" t="s">
        <v>137</v>
      </c>
      <c r="E18" s="81" t="s">
        <v>133</v>
      </c>
      <c r="F18" s="81" t="s">
        <v>478</v>
      </c>
      <c r="G18" s="202" t="str">
        <f t="shared" si="0"/>
        <v>05-24-22</v>
      </c>
      <c r="H18" s="81" t="str">
        <f t="shared" si="1"/>
        <v>05-24-22</v>
      </c>
      <c r="I18" s="81" t="b">
        <f t="shared" si="2"/>
        <v>1</v>
      </c>
    </row>
    <row r="19" spans="1:9" x14ac:dyDescent="0.2">
      <c r="A19" s="209">
        <v>44595</v>
      </c>
      <c r="B19" s="81" t="s">
        <v>157</v>
      </c>
      <c r="C19" s="81" t="s">
        <v>138</v>
      </c>
      <c r="E19" s="81" t="s">
        <v>136</v>
      </c>
      <c r="F19" s="81" t="s">
        <v>480</v>
      </c>
      <c r="G19" s="202" t="str">
        <f t="shared" si="0"/>
        <v>02-03-22</v>
      </c>
      <c r="H19" s="81" t="str">
        <f t="shared" si="1"/>
        <v>02-03-22</v>
      </c>
      <c r="I19" s="81" t="b">
        <f t="shared" si="2"/>
        <v>1</v>
      </c>
    </row>
    <row r="20" spans="1:9" x14ac:dyDescent="0.2">
      <c r="A20" s="209">
        <v>44602</v>
      </c>
      <c r="B20" s="81" t="s">
        <v>157</v>
      </c>
      <c r="C20" s="81" t="s">
        <v>138</v>
      </c>
      <c r="E20" s="81" t="s">
        <v>133</v>
      </c>
      <c r="F20" s="81" t="s">
        <v>481</v>
      </c>
      <c r="G20" s="202" t="str">
        <f t="shared" si="0"/>
        <v>02-10-22</v>
      </c>
      <c r="H20" s="81" t="str">
        <f t="shared" si="1"/>
        <v>02-10-22</v>
      </c>
      <c r="I20" s="81" t="b">
        <f t="shared" si="2"/>
        <v>1</v>
      </c>
    </row>
    <row r="21" spans="1:9" x14ac:dyDescent="0.2">
      <c r="A21" s="209">
        <v>44671</v>
      </c>
      <c r="B21" s="81" t="s">
        <v>157</v>
      </c>
      <c r="C21" s="81" t="s">
        <v>138</v>
      </c>
      <c r="E21" s="81" t="s">
        <v>136</v>
      </c>
      <c r="F21" s="81" t="s">
        <v>482</v>
      </c>
      <c r="G21" s="202" t="str">
        <f t="shared" si="0"/>
        <v>04-20-22</v>
      </c>
      <c r="H21" s="81" t="str">
        <f t="shared" si="1"/>
        <v>04-20-22</v>
      </c>
      <c r="I21" s="81" t="b">
        <f t="shared" si="2"/>
        <v>1</v>
      </c>
    </row>
    <row r="22" spans="1:9" x14ac:dyDescent="0.2">
      <c r="A22" s="209">
        <v>44699</v>
      </c>
      <c r="B22" s="81" t="s">
        <v>157</v>
      </c>
      <c r="C22" s="81" t="s">
        <v>138</v>
      </c>
      <c r="E22" s="81" t="s">
        <v>133</v>
      </c>
      <c r="F22" s="81" t="s">
        <v>483</v>
      </c>
      <c r="G22" s="202" t="str">
        <f t="shared" si="0"/>
        <v>05-18-22</v>
      </c>
      <c r="H22" s="81" t="str">
        <f t="shared" si="1"/>
        <v>05-18-22</v>
      </c>
      <c r="I22" s="81" t="b">
        <f t="shared" si="2"/>
        <v>1</v>
      </c>
    </row>
    <row r="23" spans="1:9" x14ac:dyDescent="0.2">
      <c r="A23" s="209">
        <v>44789</v>
      </c>
      <c r="B23" s="81" t="s">
        <v>157</v>
      </c>
      <c r="C23" s="81" t="s">
        <v>138</v>
      </c>
      <c r="E23" s="81" t="s">
        <v>133</v>
      </c>
      <c r="F23" s="81" t="s">
        <v>484</v>
      </c>
      <c r="G23" s="202" t="str">
        <f t="shared" si="0"/>
        <v>08-16-22</v>
      </c>
      <c r="H23" s="81" t="str">
        <f t="shared" si="1"/>
        <v>08-16-22</v>
      </c>
      <c r="I23" s="81" t="b">
        <f t="shared" si="2"/>
        <v>1</v>
      </c>
    </row>
    <row r="24" spans="1:9" x14ac:dyDescent="0.2">
      <c r="A24" s="209">
        <v>44860</v>
      </c>
      <c r="B24" s="81" t="s">
        <v>157</v>
      </c>
      <c r="C24" s="81" t="s">
        <v>138</v>
      </c>
      <c r="E24" s="81" t="s">
        <v>136</v>
      </c>
      <c r="F24" s="81" t="s">
        <v>485</v>
      </c>
      <c r="G24" s="202" t="str">
        <f t="shared" si="0"/>
        <v>10-26-22</v>
      </c>
      <c r="H24" s="81" t="str">
        <f t="shared" si="1"/>
        <v>10-26-22</v>
      </c>
      <c r="I24" s="81" t="b">
        <f t="shared" si="2"/>
        <v>1</v>
      </c>
    </row>
    <row r="25" spans="1:9" x14ac:dyDescent="0.2">
      <c r="A25" s="209">
        <v>44844</v>
      </c>
      <c r="B25" s="81" t="s">
        <v>86</v>
      </c>
      <c r="C25" s="81" t="s">
        <v>158</v>
      </c>
      <c r="E25" s="81" t="s">
        <v>133</v>
      </c>
      <c r="F25" s="81" t="s">
        <v>486</v>
      </c>
      <c r="G25" s="202" t="str">
        <f t="shared" si="0"/>
        <v>10-10-22</v>
      </c>
      <c r="H25" s="81" t="str">
        <f t="shared" si="1"/>
        <v>10-10-22</v>
      </c>
      <c r="I25" s="81" t="b">
        <f t="shared" si="2"/>
        <v>1</v>
      </c>
    </row>
    <row r="26" spans="1:9" x14ac:dyDescent="0.2">
      <c r="A26" s="209">
        <v>44708</v>
      </c>
      <c r="B26" s="81" t="s">
        <v>86</v>
      </c>
      <c r="C26" s="81" t="s">
        <v>421</v>
      </c>
      <c r="E26" s="81" t="s">
        <v>133</v>
      </c>
      <c r="F26" s="81" t="s">
        <v>487</v>
      </c>
      <c r="G26" s="202" t="str">
        <f t="shared" si="0"/>
        <v>05-27-22</v>
      </c>
      <c r="H26" s="81" t="str">
        <f t="shared" si="1"/>
        <v>05-27-22</v>
      </c>
      <c r="I26" s="81" t="b">
        <f t="shared" si="2"/>
        <v>1</v>
      </c>
    </row>
    <row r="27" spans="1:9" x14ac:dyDescent="0.2">
      <c r="A27" s="209">
        <v>44620</v>
      </c>
      <c r="B27" s="81" t="s">
        <v>383</v>
      </c>
      <c r="C27" s="81" t="s">
        <v>423</v>
      </c>
      <c r="E27" s="81" t="s">
        <v>133</v>
      </c>
      <c r="F27" s="81" t="s">
        <v>488</v>
      </c>
      <c r="G27" s="202" t="str">
        <f t="shared" si="0"/>
        <v>02-28-22</v>
      </c>
      <c r="H27" s="81" t="str">
        <f t="shared" si="1"/>
        <v>02-28-22</v>
      </c>
      <c r="I27" s="81" t="b">
        <f t="shared" si="2"/>
        <v>1</v>
      </c>
    </row>
    <row r="28" spans="1:9" x14ac:dyDescent="0.2">
      <c r="A28" s="209">
        <v>44545</v>
      </c>
      <c r="B28" s="81" t="s">
        <v>215</v>
      </c>
      <c r="C28" s="81" t="s">
        <v>219</v>
      </c>
      <c r="E28" s="81" t="s">
        <v>133</v>
      </c>
      <c r="F28" s="81" t="s">
        <v>492</v>
      </c>
      <c r="G28" s="202" t="str">
        <f t="shared" si="0"/>
        <v>12-15-21</v>
      </c>
      <c r="H28" s="81" t="str">
        <f t="shared" si="1"/>
        <v>12-15-21</v>
      </c>
      <c r="I28" s="81" t="b">
        <f t="shared" si="2"/>
        <v>1</v>
      </c>
    </row>
    <row r="29" spans="1:9" x14ac:dyDescent="0.2">
      <c r="A29" s="209">
        <v>44630</v>
      </c>
      <c r="B29" s="81" t="s">
        <v>215</v>
      </c>
      <c r="C29" s="81" t="s">
        <v>219</v>
      </c>
      <c r="E29" s="81" t="s">
        <v>133</v>
      </c>
      <c r="F29" s="81" t="s">
        <v>489</v>
      </c>
      <c r="G29" s="202" t="str">
        <f t="shared" si="0"/>
        <v>03-10-22</v>
      </c>
      <c r="H29" s="81" t="str">
        <f t="shared" si="1"/>
        <v>03-10-22</v>
      </c>
      <c r="I29" s="81" t="b">
        <f t="shared" si="2"/>
        <v>1</v>
      </c>
    </row>
    <row r="30" spans="1:9" x14ac:dyDescent="0.2">
      <c r="A30" s="209">
        <v>44651</v>
      </c>
      <c r="B30" s="81" t="s">
        <v>157</v>
      </c>
      <c r="C30" s="81" t="s">
        <v>219</v>
      </c>
      <c r="E30" s="81" t="s">
        <v>136</v>
      </c>
      <c r="F30" s="81" t="s">
        <v>490</v>
      </c>
      <c r="G30" s="202" t="str">
        <f t="shared" si="0"/>
        <v>03-31-22</v>
      </c>
      <c r="H30" s="81" t="str">
        <f t="shared" si="1"/>
        <v>03-31-22</v>
      </c>
      <c r="I30" s="81" t="b">
        <f t="shared" si="2"/>
        <v>1</v>
      </c>
    </row>
    <row r="31" spans="1:9" x14ac:dyDescent="0.2">
      <c r="A31" s="209">
        <v>44700</v>
      </c>
      <c r="B31" s="81" t="s">
        <v>215</v>
      </c>
      <c r="C31" s="81" t="s">
        <v>219</v>
      </c>
      <c r="E31" s="81" t="s">
        <v>133</v>
      </c>
      <c r="F31" s="81" t="s">
        <v>491</v>
      </c>
      <c r="G31" s="202" t="str">
        <f t="shared" si="0"/>
        <v>05-19-22</v>
      </c>
      <c r="H31" s="81" t="str">
        <f t="shared" si="1"/>
        <v>05-19-22</v>
      </c>
      <c r="I31" s="81" t="b">
        <f t="shared" si="2"/>
        <v>1</v>
      </c>
    </row>
    <row r="32" spans="1:9" x14ac:dyDescent="0.2">
      <c r="A32" s="209">
        <v>44582</v>
      </c>
      <c r="B32" s="81" t="s">
        <v>342</v>
      </c>
      <c r="C32" s="81" t="s">
        <v>422</v>
      </c>
      <c r="E32" s="81" t="s">
        <v>133</v>
      </c>
      <c r="F32" s="81" t="s">
        <v>493</v>
      </c>
      <c r="G32" s="202" t="str">
        <f t="shared" si="0"/>
        <v>01-21-22</v>
      </c>
      <c r="H32" s="81" t="str">
        <f t="shared" si="1"/>
        <v>01-21-22</v>
      </c>
      <c r="I32" s="81" t="b">
        <f t="shared" si="2"/>
        <v>1</v>
      </c>
    </row>
    <row r="33" spans="1:9" x14ac:dyDescent="0.2">
      <c r="A33" s="209">
        <v>44680</v>
      </c>
      <c r="B33" s="81" t="s">
        <v>342</v>
      </c>
      <c r="C33" s="81" t="s">
        <v>422</v>
      </c>
      <c r="D33" s="81" t="s">
        <v>206</v>
      </c>
      <c r="E33" s="81" t="s">
        <v>133</v>
      </c>
      <c r="F33" s="81" t="s">
        <v>494</v>
      </c>
      <c r="G33" s="202" t="str">
        <f t="shared" si="0"/>
        <v>04-29-22</v>
      </c>
      <c r="H33" s="81" t="str">
        <f t="shared" si="1"/>
        <v>04-29-22</v>
      </c>
      <c r="I33" s="81" t="b">
        <f t="shared" si="2"/>
        <v>1</v>
      </c>
    </row>
    <row r="34" spans="1:9" x14ac:dyDescent="0.2">
      <c r="A34" s="209">
        <v>44575</v>
      </c>
      <c r="B34" s="81" t="s">
        <v>139</v>
      </c>
      <c r="C34" s="81" t="s">
        <v>140</v>
      </c>
      <c r="E34" s="81" t="s">
        <v>133</v>
      </c>
      <c r="F34" s="81" t="s">
        <v>495</v>
      </c>
      <c r="G34" s="202" t="str">
        <f t="shared" si="0"/>
        <v>01-14-22</v>
      </c>
      <c r="H34" s="81" t="str">
        <f t="shared" si="1"/>
        <v>01-14-22</v>
      </c>
      <c r="I34" s="81" t="b">
        <f t="shared" si="2"/>
        <v>1</v>
      </c>
    </row>
    <row r="35" spans="1:9" x14ac:dyDescent="0.2">
      <c r="A35" s="209">
        <v>44516</v>
      </c>
      <c r="B35" s="81" t="s">
        <v>84</v>
      </c>
      <c r="C35" s="81" t="s">
        <v>141</v>
      </c>
      <c r="E35" s="81" t="s">
        <v>133</v>
      </c>
      <c r="F35" s="81" t="s">
        <v>499</v>
      </c>
      <c r="G35" s="202" t="str">
        <f t="shared" si="0"/>
        <v>11-16-21</v>
      </c>
      <c r="H35" s="81" t="str">
        <f t="shared" si="1"/>
        <v>11-16-21</v>
      </c>
      <c r="I35" s="81" t="b">
        <f t="shared" si="2"/>
        <v>1</v>
      </c>
    </row>
    <row r="36" spans="1:9" x14ac:dyDescent="0.2">
      <c r="A36" s="209">
        <v>44624</v>
      </c>
      <c r="B36" s="81" t="s">
        <v>84</v>
      </c>
      <c r="C36" s="81" t="s">
        <v>141</v>
      </c>
      <c r="E36" s="81" t="s">
        <v>133</v>
      </c>
      <c r="F36" s="81" t="s">
        <v>496</v>
      </c>
      <c r="G36" s="202" t="str">
        <f t="shared" si="0"/>
        <v>03-04-22</v>
      </c>
      <c r="H36" s="81" t="str">
        <f t="shared" si="1"/>
        <v>03-04-22</v>
      </c>
      <c r="I36" s="81" t="b">
        <f t="shared" si="2"/>
        <v>1</v>
      </c>
    </row>
    <row r="37" spans="1:9" x14ac:dyDescent="0.2">
      <c r="A37" s="209">
        <v>44650</v>
      </c>
      <c r="B37" s="81" t="s">
        <v>84</v>
      </c>
      <c r="C37" s="81" t="s">
        <v>141</v>
      </c>
      <c r="E37" s="81" t="s">
        <v>133</v>
      </c>
      <c r="F37" s="81" t="s">
        <v>497</v>
      </c>
      <c r="G37" s="202" t="str">
        <f t="shared" si="0"/>
        <v>03-30-22</v>
      </c>
      <c r="H37" s="81" t="str">
        <f t="shared" si="1"/>
        <v>03-30-22</v>
      </c>
      <c r="I37" s="81" t="b">
        <f t="shared" si="2"/>
        <v>1</v>
      </c>
    </row>
    <row r="38" spans="1:9" x14ac:dyDescent="0.2">
      <c r="A38" s="208">
        <v>44713</v>
      </c>
      <c r="B38" s="81" t="s">
        <v>84</v>
      </c>
      <c r="C38" s="81" t="s">
        <v>141</v>
      </c>
      <c r="E38" s="81" t="s">
        <v>133</v>
      </c>
      <c r="F38" s="81" t="s">
        <v>498</v>
      </c>
      <c r="G38" s="202" t="str">
        <f t="shared" si="0"/>
        <v>06-01-22</v>
      </c>
      <c r="H38" s="81" t="str">
        <f t="shared" si="1"/>
        <v>06-01-22</v>
      </c>
      <c r="I38" s="81" t="b">
        <f t="shared" si="2"/>
        <v>1</v>
      </c>
    </row>
    <row r="39" spans="1:9" x14ac:dyDescent="0.2">
      <c r="A39" s="209">
        <v>44621</v>
      </c>
      <c r="B39" s="81" t="s">
        <v>124</v>
      </c>
      <c r="C39" s="81" t="s">
        <v>142</v>
      </c>
      <c r="E39" s="81" t="s">
        <v>133</v>
      </c>
      <c r="F39" s="81" t="s">
        <v>500</v>
      </c>
      <c r="G39" s="202" t="str">
        <f t="shared" si="0"/>
        <v>03-01-22</v>
      </c>
      <c r="H39" s="81" t="str">
        <f t="shared" si="1"/>
        <v>03-01-22</v>
      </c>
      <c r="I39" s="81" t="b">
        <f t="shared" si="2"/>
        <v>1</v>
      </c>
    </row>
    <row r="40" spans="1:9" x14ac:dyDescent="0.2">
      <c r="A40" s="209">
        <v>44665</v>
      </c>
      <c r="B40" s="81" t="s">
        <v>124</v>
      </c>
      <c r="C40" s="81" t="s">
        <v>142</v>
      </c>
      <c r="E40" s="81" t="s">
        <v>133</v>
      </c>
      <c r="F40" s="81" t="s">
        <v>501</v>
      </c>
      <c r="G40" s="202" t="str">
        <f t="shared" si="0"/>
        <v>04-14-22</v>
      </c>
      <c r="H40" s="81" t="str">
        <f t="shared" si="1"/>
        <v>04-14-22</v>
      </c>
      <c r="I40" s="81" t="b">
        <f t="shared" si="2"/>
        <v>1</v>
      </c>
    </row>
    <row r="41" spans="1:9" x14ac:dyDescent="0.2">
      <c r="A41" s="209">
        <v>44670</v>
      </c>
      <c r="B41" s="81" t="s">
        <v>124</v>
      </c>
      <c r="C41" s="81" t="s">
        <v>142</v>
      </c>
      <c r="E41" s="81" t="s">
        <v>133</v>
      </c>
      <c r="F41" s="81" t="s">
        <v>502</v>
      </c>
      <c r="G41" s="202" t="str">
        <f t="shared" si="0"/>
        <v>04-19-22</v>
      </c>
      <c r="H41" s="81" t="str">
        <f t="shared" si="1"/>
        <v>04-19-22</v>
      </c>
      <c r="I41" s="81" t="b">
        <f t="shared" si="2"/>
        <v>1</v>
      </c>
    </row>
    <row r="42" spans="1:9" x14ac:dyDescent="0.2">
      <c r="A42" s="209">
        <v>44736</v>
      </c>
      <c r="B42" s="81" t="s">
        <v>229</v>
      </c>
      <c r="C42" s="81" t="s">
        <v>413</v>
      </c>
      <c r="E42" s="81" t="s">
        <v>133</v>
      </c>
      <c r="F42" s="81" t="s">
        <v>504</v>
      </c>
      <c r="G42" s="202" t="str">
        <f t="shared" si="0"/>
        <v>Eng_06-24-22</v>
      </c>
      <c r="H42" s="81" t="str">
        <f t="shared" si="1"/>
        <v>06-24-22</v>
      </c>
      <c r="I42" s="81" t="b">
        <f t="shared" si="2"/>
        <v>0</v>
      </c>
    </row>
    <row r="43" spans="1:9" x14ac:dyDescent="0.2">
      <c r="A43" s="209">
        <v>44736</v>
      </c>
      <c r="B43" s="81" t="s">
        <v>157</v>
      </c>
      <c r="C43" s="81" t="s">
        <v>413</v>
      </c>
      <c r="E43" s="81" t="s">
        <v>136</v>
      </c>
      <c r="F43" s="81" t="s">
        <v>567</v>
      </c>
      <c r="G43" s="202" t="str">
        <f t="shared" si="0"/>
        <v>Sp_06-24-22</v>
      </c>
      <c r="H43" s="81" t="str">
        <f t="shared" si="1"/>
        <v>06-24-22</v>
      </c>
      <c r="I43" s="81" t="b">
        <f t="shared" si="2"/>
        <v>0</v>
      </c>
    </row>
    <row r="44" spans="1:9" x14ac:dyDescent="0.2">
      <c r="A44" s="209">
        <v>44852</v>
      </c>
      <c r="B44" s="81" t="s">
        <v>229</v>
      </c>
      <c r="C44" s="81" t="s">
        <v>413</v>
      </c>
      <c r="E44" s="81" t="s">
        <v>133</v>
      </c>
      <c r="F44" s="81" t="s">
        <v>503</v>
      </c>
      <c r="G44" s="202" t="str">
        <f t="shared" si="0"/>
        <v>10-18-22</v>
      </c>
      <c r="H44" s="81" t="str">
        <f t="shared" si="1"/>
        <v>10-18-22</v>
      </c>
      <c r="I44" s="81" t="b">
        <f t="shared" si="2"/>
        <v>1</v>
      </c>
    </row>
    <row r="45" spans="1:9" x14ac:dyDescent="0.2">
      <c r="A45" s="209">
        <v>44671</v>
      </c>
      <c r="B45" s="81" t="s">
        <v>125</v>
      </c>
      <c r="C45" s="81" t="s">
        <v>143</v>
      </c>
      <c r="E45" s="81" t="s">
        <v>133</v>
      </c>
      <c r="F45" s="81" t="s">
        <v>505</v>
      </c>
      <c r="G45" s="202" t="str">
        <f t="shared" si="0"/>
        <v>04-20-22</v>
      </c>
      <c r="H45" s="81" t="str">
        <f t="shared" si="1"/>
        <v>04-20-22</v>
      </c>
      <c r="I45" s="81" t="b">
        <f t="shared" si="2"/>
        <v>1</v>
      </c>
    </row>
    <row r="46" spans="1:9" x14ac:dyDescent="0.2">
      <c r="A46" s="209">
        <v>44720</v>
      </c>
      <c r="B46" s="81" t="s">
        <v>125</v>
      </c>
      <c r="C46" s="81" t="s">
        <v>143</v>
      </c>
      <c r="E46" s="81" t="s">
        <v>133</v>
      </c>
      <c r="F46" s="81" t="s">
        <v>568</v>
      </c>
      <c r="G46" s="202" t="str">
        <f t="shared" si="0"/>
        <v>06-08-22</v>
      </c>
      <c r="H46" s="81" t="str">
        <f t="shared" si="1"/>
        <v>06-08-22</v>
      </c>
      <c r="I46" s="81" t="b">
        <f t="shared" si="2"/>
        <v>1</v>
      </c>
    </row>
    <row r="47" spans="1:9" x14ac:dyDescent="0.2">
      <c r="A47" s="209">
        <v>44776</v>
      </c>
      <c r="B47" s="81" t="s">
        <v>125</v>
      </c>
      <c r="C47" s="81" t="s">
        <v>143</v>
      </c>
      <c r="E47" s="81" t="s">
        <v>133</v>
      </c>
      <c r="F47" s="81" t="s">
        <v>506</v>
      </c>
      <c r="G47" s="202" t="str">
        <f t="shared" si="0"/>
        <v>08-03-22</v>
      </c>
      <c r="H47" s="81" t="str">
        <f t="shared" si="1"/>
        <v>08-03-22</v>
      </c>
      <c r="I47" s="81" t="b">
        <f t="shared" si="2"/>
        <v>1</v>
      </c>
    </row>
    <row r="48" spans="1:9" x14ac:dyDescent="0.2">
      <c r="A48" s="209">
        <v>44839</v>
      </c>
      <c r="B48" s="81" t="s">
        <v>125</v>
      </c>
      <c r="C48" s="81" t="s">
        <v>143</v>
      </c>
      <c r="E48" s="81" t="s">
        <v>133</v>
      </c>
      <c r="F48" s="81" t="s">
        <v>507</v>
      </c>
      <c r="G48" s="202" t="str">
        <f t="shared" si="0"/>
        <v>10-05-22</v>
      </c>
      <c r="H48" s="81" t="str">
        <f t="shared" si="1"/>
        <v>10-05-22</v>
      </c>
      <c r="I48" s="81" t="b">
        <f t="shared" si="2"/>
        <v>1</v>
      </c>
    </row>
    <row r="49" spans="1:9" x14ac:dyDescent="0.2">
      <c r="A49" s="209">
        <v>44657</v>
      </c>
      <c r="B49" s="81" t="s">
        <v>157</v>
      </c>
      <c r="C49" s="81" t="s">
        <v>220</v>
      </c>
      <c r="E49" s="81" t="s">
        <v>136</v>
      </c>
      <c r="F49" s="81" t="s">
        <v>508</v>
      </c>
      <c r="G49" s="202" t="str">
        <f t="shared" si="0"/>
        <v>04-06-22</v>
      </c>
      <c r="H49" s="81" t="str">
        <f t="shared" si="1"/>
        <v>04-06-22</v>
      </c>
      <c r="I49" s="81" t="b">
        <f t="shared" si="2"/>
        <v>1</v>
      </c>
    </row>
    <row r="50" spans="1:9" x14ac:dyDescent="0.2">
      <c r="A50" s="209">
        <v>44657</v>
      </c>
      <c r="B50" s="81" t="s">
        <v>130</v>
      </c>
      <c r="C50" s="81" t="s">
        <v>220</v>
      </c>
      <c r="E50" s="81" t="s">
        <v>133</v>
      </c>
      <c r="F50" s="81" t="s">
        <v>509</v>
      </c>
      <c r="G50" s="202" t="str">
        <f t="shared" si="0"/>
        <v>04-06-22</v>
      </c>
      <c r="H50" s="81" t="str">
        <f t="shared" si="1"/>
        <v>04-06-22</v>
      </c>
      <c r="I50" s="81" t="b">
        <f t="shared" si="2"/>
        <v>1</v>
      </c>
    </row>
    <row r="51" spans="1:9" x14ac:dyDescent="0.2">
      <c r="A51" s="209">
        <v>44505</v>
      </c>
      <c r="B51" s="81" t="s">
        <v>87</v>
      </c>
      <c r="C51" s="81" t="s">
        <v>144</v>
      </c>
      <c r="E51" s="81" t="s">
        <v>133</v>
      </c>
      <c r="F51" s="81" t="s">
        <v>517</v>
      </c>
      <c r="G51" s="202" t="str">
        <f t="shared" si="0"/>
        <v>11-05-21</v>
      </c>
      <c r="H51" s="81" t="str">
        <f t="shared" si="1"/>
        <v>11-05-21</v>
      </c>
      <c r="I51" s="81" t="b">
        <f t="shared" si="2"/>
        <v>1</v>
      </c>
    </row>
    <row r="52" spans="1:9" x14ac:dyDescent="0.2">
      <c r="A52" s="209">
        <v>44539</v>
      </c>
      <c r="B52" s="81" t="s">
        <v>87</v>
      </c>
      <c r="C52" s="81" t="s">
        <v>144</v>
      </c>
      <c r="E52" s="81" t="s">
        <v>136</v>
      </c>
      <c r="F52" s="81" t="s">
        <v>518</v>
      </c>
      <c r="G52" s="202" t="str">
        <f t="shared" si="0"/>
        <v>12-09-21</v>
      </c>
      <c r="H52" s="81" t="str">
        <f t="shared" si="1"/>
        <v>12-09-21</v>
      </c>
      <c r="I52" s="81" t="b">
        <f t="shared" si="2"/>
        <v>1</v>
      </c>
    </row>
    <row r="53" spans="1:9" x14ac:dyDescent="0.2">
      <c r="A53" s="209">
        <v>44609</v>
      </c>
      <c r="B53" s="81" t="s">
        <v>87</v>
      </c>
      <c r="C53" s="81" t="s">
        <v>144</v>
      </c>
      <c r="E53" s="81" t="s">
        <v>133</v>
      </c>
      <c r="F53" s="81" t="s">
        <v>510</v>
      </c>
      <c r="G53" s="202" t="str">
        <f t="shared" si="0"/>
        <v>02-17-22</v>
      </c>
      <c r="H53" s="81" t="str">
        <f t="shared" si="1"/>
        <v>02-17-22</v>
      </c>
      <c r="I53" s="81" t="b">
        <f t="shared" si="2"/>
        <v>1</v>
      </c>
    </row>
    <row r="54" spans="1:9" x14ac:dyDescent="0.2">
      <c r="A54" s="209">
        <v>44680</v>
      </c>
      <c r="B54" s="81" t="s">
        <v>87</v>
      </c>
      <c r="C54" s="81" t="s">
        <v>144</v>
      </c>
      <c r="E54" s="81" t="s">
        <v>133</v>
      </c>
      <c r="F54" s="81" t="s">
        <v>511</v>
      </c>
      <c r="G54" s="202" t="str">
        <f t="shared" si="0"/>
        <v>04-29-22</v>
      </c>
      <c r="H54" s="81" t="str">
        <f t="shared" si="1"/>
        <v>04-29-22</v>
      </c>
      <c r="I54" s="81" t="b">
        <f t="shared" si="2"/>
        <v>1</v>
      </c>
    </row>
    <row r="55" spans="1:9" x14ac:dyDescent="0.2">
      <c r="A55" s="209">
        <v>44700</v>
      </c>
      <c r="B55" s="81" t="s">
        <v>87</v>
      </c>
      <c r="C55" s="81" t="s">
        <v>144</v>
      </c>
      <c r="E55" s="81" t="s">
        <v>136</v>
      </c>
      <c r="F55" s="81" t="s">
        <v>512</v>
      </c>
      <c r="G55" s="202" t="str">
        <f t="shared" si="0"/>
        <v>05-19-22</v>
      </c>
      <c r="H55" s="81" t="str">
        <f t="shared" si="1"/>
        <v>05-19-22</v>
      </c>
      <c r="I55" s="81" t="b">
        <f t="shared" si="2"/>
        <v>1</v>
      </c>
    </row>
    <row r="56" spans="1:9" x14ac:dyDescent="0.2">
      <c r="A56" s="209">
        <v>44741</v>
      </c>
      <c r="B56" s="81" t="s">
        <v>87</v>
      </c>
      <c r="C56" s="81" t="s">
        <v>144</v>
      </c>
      <c r="E56" s="81" t="s">
        <v>133</v>
      </c>
      <c r="F56" s="81" t="s">
        <v>513</v>
      </c>
      <c r="G56" s="202" t="str">
        <f t="shared" si="0"/>
        <v>06-29-22</v>
      </c>
      <c r="H56" s="81" t="str">
        <f t="shared" si="1"/>
        <v>06-29-22</v>
      </c>
      <c r="I56" s="81" t="b">
        <f t="shared" si="2"/>
        <v>1</v>
      </c>
    </row>
    <row r="57" spans="1:9" x14ac:dyDescent="0.2">
      <c r="A57" s="209">
        <v>44763</v>
      </c>
      <c r="B57" s="81" t="s">
        <v>87</v>
      </c>
      <c r="C57" s="81" t="s">
        <v>144</v>
      </c>
      <c r="E57" s="81" t="s">
        <v>136</v>
      </c>
      <c r="F57" s="81" t="s">
        <v>514</v>
      </c>
      <c r="G57" s="202" t="str">
        <f t="shared" si="0"/>
        <v>07-21-22</v>
      </c>
      <c r="H57" s="81" t="str">
        <f t="shared" si="1"/>
        <v>07-21-22</v>
      </c>
      <c r="I57" s="81" t="b">
        <f t="shared" si="2"/>
        <v>1</v>
      </c>
    </row>
    <row r="58" spans="1:9" x14ac:dyDescent="0.2">
      <c r="A58" s="209">
        <v>44791</v>
      </c>
      <c r="B58" s="81" t="s">
        <v>87</v>
      </c>
      <c r="C58" s="81" t="s">
        <v>144</v>
      </c>
      <c r="E58" s="81" t="s">
        <v>133</v>
      </c>
      <c r="F58" s="81" t="s">
        <v>515</v>
      </c>
      <c r="G58" s="202" t="str">
        <f t="shared" si="0"/>
        <v>08-18-22</v>
      </c>
      <c r="H58" s="81" t="str">
        <f t="shared" si="1"/>
        <v>08-18-22</v>
      </c>
      <c r="I58" s="81" t="b">
        <f t="shared" si="2"/>
        <v>1</v>
      </c>
    </row>
    <row r="59" spans="1:9" x14ac:dyDescent="0.2">
      <c r="A59" s="209">
        <v>44826</v>
      </c>
      <c r="B59" s="81" t="s">
        <v>87</v>
      </c>
      <c r="C59" s="81" t="s">
        <v>144</v>
      </c>
      <c r="E59" s="81" t="s">
        <v>136</v>
      </c>
      <c r="F59" s="81" t="s">
        <v>516</v>
      </c>
      <c r="G59" s="202" t="str">
        <f t="shared" si="0"/>
        <v>09-22-22</v>
      </c>
      <c r="H59" s="81" t="str">
        <f t="shared" si="1"/>
        <v>09-22-22</v>
      </c>
      <c r="I59" s="81" t="b">
        <f t="shared" si="2"/>
        <v>1</v>
      </c>
    </row>
    <row r="60" spans="1:9" x14ac:dyDescent="0.2">
      <c r="A60" s="208">
        <v>44854</v>
      </c>
      <c r="B60" s="81" t="s">
        <v>87</v>
      </c>
      <c r="C60" s="81" t="s">
        <v>144</v>
      </c>
      <c r="E60" s="81" t="s">
        <v>133</v>
      </c>
      <c r="F60" s="81" t="s">
        <v>573</v>
      </c>
      <c r="G60" s="202" t="str">
        <f t="shared" si="0"/>
        <v>10-20-22</v>
      </c>
      <c r="H60" s="81" t="str">
        <f t="shared" si="1"/>
        <v>10-20-22</v>
      </c>
      <c r="I60" s="81" t="b">
        <f t="shared" si="2"/>
        <v>1</v>
      </c>
    </row>
    <row r="61" spans="1:9" x14ac:dyDescent="0.2">
      <c r="A61" s="208">
        <v>44817</v>
      </c>
      <c r="B61" s="81" t="s">
        <v>159</v>
      </c>
      <c r="C61" s="81" t="s">
        <v>579</v>
      </c>
      <c r="E61" s="81" t="s">
        <v>133</v>
      </c>
      <c r="F61" s="81" t="s">
        <v>519</v>
      </c>
      <c r="G61" s="202" t="str">
        <f t="shared" si="0"/>
        <v>09-13-22</v>
      </c>
      <c r="H61" s="81" t="str">
        <f t="shared" si="1"/>
        <v>09-13-22</v>
      </c>
      <c r="I61" s="81" t="b">
        <f t="shared" si="2"/>
        <v>1</v>
      </c>
    </row>
    <row r="62" spans="1:9" x14ac:dyDescent="0.2">
      <c r="A62" s="209">
        <v>44566</v>
      </c>
      <c r="B62" s="81" t="s">
        <v>85</v>
      </c>
      <c r="C62" s="81" t="s">
        <v>145</v>
      </c>
      <c r="E62" s="81" t="s">
        <v>133</v>
      </c>
      <c r="F62" s="81" t="s">
        <v>522</v>
      </c>
      <c r="G62" s="202" t="str">
        <f t="shared" si="0"/>
        <v>01-05-22</v>
      </c>
      <c r="H62" s="81" t="str">
        <f t="shared" si="1"/>
        <v>01-05-22</v>
      </c>
      <c r="I62" s="81" t="b">
        <f t="shared" si="2"/>
        <v>1</v>
      </c>
    </row>
    <row r="63" spans="1:9" x14ac:dyDescent="0.2">
      <c r="A63" s="209">
        <v>44572</v>
      </c>
      <c r="B63" s="81" t="s">
        <v>85</v>
      </c>
      <c r="C63" s="81" t="s">
        <v>145</v>
      </c>
      <c r="D63" s="81" t="s">
        <v>424</v>
      </c>
      <c r="E63" s="81" t="s">
        <v>133</v>
      </c>
      <c r="F63" s="81" t="s">
        <v>523</v>
      </c>
      <c r="G63" s="202" t="str">
        <f t="shared" si="0"/>
        <v>01-11-22</v>
      </c>
      <c r="H63" s="81" t="str">
        <f t="shared" si="1"/>
        <v>01-11-22</v>
      </c>
      <c r="I63" s="81" t="b">
        <f t="shared" si="2"/>
        <v>1</v>
      </c>
    </row>
    <row r="64" spans="1:9" x14ac:dyDescent="0.2">
      <c r="A64" s="209">
        <v>44617</v>
      </c>
      <c r="B64" s="81" t="s">
        <v>157</v>
      </c>
      <c r="C64" s="81" t="s">
        <v>145</v>
      </c>
      <c r="E64" s="81" t="s">
        <v>136</v>
      </c>
      <c r="F64" s="81" t="s">
        <v>521</v>
      </c>
      <c r="G64" s="202" t="str">
        <f t="shared" si="0"/>
        <v>02-25-22</v>
      </c>
      <c r="H64" s="81" t="str">
        <f t="shared" si="1"/>
        <v>02-25-22</v>
      </c>
      <c r="I64" s="81" t="b">
        <f t="shared" si="2"/>
        <v>1</v>
      </c>
    </row>
    <row r="65" spans="1:9" x14ac:dyDescent="0.2">
      <c r="A65" s="209">
        <v>44617</v>
      </c>
      <c r="B65" s="81" t="s">
        <v>85</v>
      </c>
      <c r="C65" s="81" t="s">
        <v>145</v>
      </c>
      <c r="E65" s="81" t="s">
        <v>133</v>
      </c>
      <c r="F65" s="81" t="s">
        <v>520</v>
      </c>
      <c r="G65" s="202" t="str">
        <f t="shared" si="0"/>
        <v>02-25-22</v>
      </c>
      <c r="H65" s="81" t="str">
        <f t="shared" si="1"/>
        <v>02-25-22</v>
      </c>
      <c r="I65" s="81" t="b">
        <f t="shared" si="2"/>
        <v>1</v>
      </c>
    </row>
    <row r="66" spans="1:9" x14ac:dyDescent="0.2">
      <c r="A66" s="209">
        <v>44697</v>
      </c>
      <c r="B66" s="81" t="s">
        <v>85</v>
      </c>
      <c r="C66" s="81" t="s">
        <v>145</v>
      </c>
      <c r="E66" s="81" t="s">
        <v>133</v>
      </c>
      <c r="F66" s="81" t="s">
        <v>576</v>
      </c>
      <c r="G66" s="202" t="str">
        <f t="shared" si="0"/>
        <v>05-16-22</v>
      </c>
      <c r="H66" s="81" t="str">
        <f t="shared" si="1"/>
        <v>05-16-22</v>
      </c>
      <c r="I66" s="81" t="b">
        <f t="shared" si="2"/>
        <v>1</v>
      </c>
    </row>
    <row r="67" spans="1:9" x14ac:dyDescent="0.2">
      <c r="A67" s="209">
        <v>44546</v>
      </c>
      <c r="B67" s="81" t="s">
        <v>160</v>
      </c>
      <c r="C67" s="81" t="s">
        <v>146</v>
      </c>
      <c r="E67" s="81" t="s">
        <v>133</v>
      </c>
      <c r="F67" s="81" t="s">
        <v>527</v>
      </c>
      <c r="G67" s="202" t="str">
        <f t="shared" si="0"/>
        <v>12-16-21</v>
      </c>
      <c r="H67" s="81" t="str">
        <f t="shared" si="1"/>
        <v>12-16-21</v>
      </c>
      <c r="I67" s="81" t="b">
        <f t="shared" si="2"/>
        <v>1</v>
      </c>
    </row>
    <row r="68" spans="1:9" x14ac:dyDescent="0.2">
      <c r="A68" s="209">
        <v>44610</v>
      </c>
      <c r="B68" s="81" t="s">
        <v>160</v>
      </c>
      <c r="C68" s="81" t="s">
        <v>146</v>
      </c>
      <c r="E68" s="81" t="s">
        <v>133</v>
      </c>
      <c r="F68" s="81" t="s">
        <v>524</v>
      </c>
      <c r="G68" s="202" t="str">
        <f t="shared" si="0"/>
        <v>02-18-22</v>
      </c>
      <c r="H68" s="81" t="str">
        <f t="shared" si="1"/>
        <v>02-18-22</v>
      </c>
      <c r="I68" s="81" t="b">
        <f t="shared" si="2"/>
        <v>1</v>
      </c>
    </row>
    <row r="69" spans="1:9" x14ac:dyDescent="0.2">
      <c r="A69" s="209">
        <v>44734</v>
      </c>
      <c r="B69" s="81" t="s">
        <v>160</v>
      </c>
      <c r="C69" s="81" t="s">
        <v>146</v>
      </c>
      <c r="E69" s="81" t="s">
        <v>136</v>
      </c>
      <c r="F69" s="81" t="s">
        <v>525</v>
      </c>
      <c r="G69" s="202" t="str">
        <f t="shared" ref="G69:G114" si="3">RIGHT(F69,LEN(F69)-FIND("_",F69))</f>
        <v>06-22-22</v>
      </c>
      <c r="H69" s="81" t="str">
        <f t="shared" ref="H69:H114" si="4">TEXT(A69,"mm-dd-yy")</f>
        <v>06-22-22</v>
      </c>
      <c r="I69" s="81" t="b">
        <f t="shared" ref="I69:I114" si="5">G69=H69</f>
        <v>1</v>
      </c>
    </row>
    <row r="70" spans="1:9" x14ac:dyDescent="0.2">
      <c r="A70" s="209">
        <v>44791</v>
      </c>
      <c r="B70" s="81" t="s">
        <v>160</v>
      </c>
      <c r="C70" s="81" t="s">
        <v>146</v>
      </c>
      <c r="D70" s="81" t="s">
        <v>417</v>
      </c>
      <c r="E70" s="81" t="s">
        <v>133</v>
      </c>
      <c r="F70" s="81" t="s">
        <v>526</v>
      </c>
      <c r="G70" s="202" t="str">
        <f t="shared" si="3"/>
        <v>08-18-22</v>
      </c>
      <c r="H70" s="81" t="str">
        <f t="shared" si="4"/>
        <v>08-18-22</v>
      </c>
      <c r="I70" s="81" t="b">
        <f t="shared" si="5"/>
        <v>1</v>
      </c>
    </row>
    <row r="71" spans="1:9" x14ac:dyDescent="0.2">
      <c r="A71" s="209">
        <v>44504</v>
      </c>
      <c r="B71" s="81" t="s">
        <v>161</v>
      </c>
      <c r="C71" s="81" t="s">
        <v>147</v>
      </c>
      <c r="E71" s="81" t="s">
        <v>133</v>
      </c>
      <c r="F71" s="81" t="s">
        <v>531</v>
      </c>
      <c r="G71" s="202" t="str">
        <f t="shared" si="3"/>
        <v>11-04-21</v>
      </c>
      <c r="H71" s="81" t="str">
        <f t="shared" si="4"/>
        <v>11-04-21</v>
      </c>
      <c r="I71" s="81" t="b">
        <f t="shared" si="5"/>
        <v>1</v>
      </c>
    </row>
    <row r="72" spans="1:9" x14ac:dyDescent="0.2">
      <c r="A72" s="209">
        <v>44644</v>
      </c>
      <c r="B72" s="81" t="s">
        <v>161</v>
      </c>
      <c r="C72" s="81" t="s">
        <v>147</v>
      </c>
      <c r="E72" s="81" t="s">
        <v>133</v>
      </c>
      <c r="F72" s="81" t="s">
        <v>528</v>
      </c>
      <c r="G72" s="202" t="str">
        <f t="shared" si="3"/>
        <v>03-24-22</v>
      </c>
      <c r="H72" s="81" t="str">
        <f t="shared" si="4"/>
        <v>03-24-22</v>
      </c>
      <c r="I72" s="81" t="b">
        <f t="shared" si="5"/>
        <v>1</v>
      </c>
    </row>
    <row r="73" spans="1:9" x14ac:dyDescent="0.2">
      <c r="A73" s="209">
        <v>44721</v>
      </c>
      <c r="B73" s="81" t="s">
        <v>314</v>
      </c>
      <c r="C73" s="81" t="s">
        <v>147</v>
      </c>
      <c r="E73" s="81" t="s">
        <v>133</v>
      </c>
      <c r="F73" s="81" t="s">
        <v>529</v>
      </c>
      <c r="G73" s="202" t="str">
        <f t="shared" si="3"/>
        <v>06-09-22</v>
      </c>
      <c r="H73" s="81" t="str">
        <f t="shared" si="4"/>
        <v>06-09-22</v>
      </c>
      <c r="I73" s="81" t="b">
        <f t="shared" si="5"/>
        <v>1</v>
      </c>
    </row>
    <row r="74" spans="1:9" x14ac:dyDescent="0.2">
      <c r="A74" s="208">
        <v>44852</v>
      </c>
      <c r="B74" s="81" t="s">
        <v>161</v>
      </c>
      <c r="C74" s="81" t="s">
        <v>147</v>
      </c>
      <c r="E74" s="81" t="s">
        <v>133</v>
      </c>
      <c r="F74" s="81" t="s">
        <v>530</v>
      </c>
      <c r="G74" s="202" t="str">
        <f t="shared" si="3"/>
        <v>10-18-22</v>
      </c>
      <c r="H74" s="81" t="str">
        <f t="shared" si="4"/>
        <v>10-18-22</v>
      </c>
      <c r="I74" s="81" t="b">
        <f t="shared" si="5"/>
        <v>1</v>
      </c>
    </row>
    <row r="75" spans="1:9" x14ac:dyDescent="0.2">
      <c r="A75" s="209">
        <v>44680</v>
      </c>
      <c r="B75" s="81" t="s">
        <v>339</v>
      </c>
      <c r="C75" s="81" t="s">
        <v>414</v>
      </c>
      <c r="E75" s="81" t="s">
        <v>136</v>
      </c>
      <c r="F75" s="81" t="s">
        <v>532</v>
      </c>
      <c r="G75" s="202" t="str">
        <f t="shared" si="3"/>
        <v>04-29-22</v>
      </c>
      <c r="H75" s="81" t="str">
        <f t="shared" si="4"/>
        <v>04-29-22</v>
      </c>
      <c r="I75" s="81" t="b">
        <f t="shared" si="5"/>
        <v>1</v>
      </c>
    </row>
    <row r="76" spans="1:9" x14ac:dyDescent="0.2">
      <c r="A76" s="209">
        <v>44687</v>
      </c>
      <c r="B76" s="81" t="s">
        <v>235</v>
      </c>
      <c r="C76" s="81" t="s">
        <v>414</v>
      </c>
      <c r="E76" s="81" t="s">
        <v>133</v>
      </c>
      <c r="F76" s="81" t="s">
        <v>533</v>
      </c>
      <c r="G76" s="202" t="str">
        <f t="shared" si="3"/>
        <v>05-06-22</v>
      </c>
      <c r="H76" s="81" t="str">
        <f t="shared" si="4"/>
        <v>05-06-22</v>
      </c>
      <c r="I76" s="81" t="b">
        <f t="shared" si="5"/>
        <v>1</v>
      </c>
    </row>
    <row r="77" spans="1:9" x14ac:dyDescent="0.2">
      <c r="A77" s="209">
        <v>44834</v>
      </c>
      <c r="B77" s="81" t="s">
        <v>235</v>
      </c>
      <c r="C77" s="81" t="s">
        <v>414</v>
      </c>
      <c r="E77" s="81" t="s">
        <v>133</v>
      </c>
      <c r="F77" s="81" t="s">
        <v>534</v>
      </c>
      <c r="G77" s="202" t="str">
        <f t="shared" si="3"/>
        <v>09-30-22</v>
      </c>
      <c r="H77" s="81" t="str">
        <f t="shared" si="4"/>
        <v>09-30-22</v>
      </c>
      <c r="I77" s="81" t="b">
        <f t="shared" si="5"/>
        <v>1</v>
      </c>
    </row>
    <row r="78" spans="1:9" x14ac:dyDescent="0.2">
      <c r="A78" s="209">
        <v>44539</v>
      </c>
      <c r="B78" s="81" t="s">
        <v>89</v>
      </c>
      <c r="C78" s="81" t="s">
        <v>148</v>
      </c>
      <c r="E78" s="81" t="s">
        <v>133</v>
      </c>
      <c r="F78" s="81" t="s">
        <v>536</v>
      </c>
      <c r="G78" s="202" t="str">
        <f t="shared" si="3"/>
        <v>12-09-21</v>
      </c>
      <c r="H78" s="81" t="str">
        <f t="shared" si="4"/>
        <v>12-09-21</v>
      </c>
      <c r="I78" s="81" t="b">
        <f t="shared" si="5"/>
        <v>1</v>
      </c>
    </row>
    <row r="79" spans="1:9" x14ac:dyDescent="0.2">
      <c r="A79" s="209">
        <v>44669</v>
      </c>
      <c r="B79" s="81" t="s">
        <v>89</v>
      </c>
      <c r="C79" s="81" t="s">
        <v>148</v>
      </c>
      <c r="E79" s="81" t="s">
        <v>133</v>
      </c>
      <c r="F79" s="81" t="s">
        <v>535</v>
      </c>
      <c r="G79" s="202" t="str">
        <f t="shared" si="3"/>
        <v>04-18-22</v>
      </c>
      <c r="H79" s="81" t="str">
        <f t="shared" si="4"/>
        <v>04-18-22</v>
      </c>
      <c r="I79" s="81" t="b">
        <f t="shared" si="5"/>
        <v>1</v>
      </c>
    </row>
    <row r="80" spans="1:9" x14ac:dyDescent="0.2">
      <c r="A80" s="209">
        <v>44650</v>
      </c>
      <c r="B80" s="81" t="s">
        <v>127</v>
      </c>
      <c r="C80" s="81" t="s">
        <v>149</v>
      </c>
      <c r="E80" s="81" t="s">
        <v>133</v>
      </c>
      <c r="F80" s="81" t="s">
        <v>539</v>
      </c>
      <c r="G80" s="202" t="str">
        <f t="shared" si="3"/>
        <v>03-30-22</v>
      </c>
      <c r="H80" s="81" t="str">
        <f t="shared" si="4"/>
        <v>03-30-22</v>
      </c>
      <c r="I80" s="81" t="b">
        <f t="shared" si="5"/>
        <v>1</v>
      </c>
    </row>
    <row r="81" spans="1:9" x14ac:dyDescent="0.2">
      <c r="A81" s="209">
        <v>44777</v>
      </c>
      <c r="B81" s="81" t="s">
        <v>127</v>
      </c>
      <c r="C81" s="81" t="s">
        <v>149</v>
      </c>
      <c r="E81" s="81" t="s">
        <v>133</v>
      </c>
      <c r="F81" s="81" t="s">
        <v>537</v>
      </c>
      <c r="G81" s="202" t="str">
        <f t="shared" si="3"/>
        <v>08-04-22</v>
      </c>
      <c r="H81" s="81" t="str">
        <f t="shared" si="4"/>
        <v>08-04-22</v>
      </c>
      <c r="I81" s="81" t="b">
        <f t="shared" si="5"/>
        <v>1</v>
      </c>
    </row>
    <row r="82" spans="1:9" x14ac:dyDescent="0.2">
      <c r="A82" s="209">
        <v>44777</v>
      </c>
      <c r="B82" s="81" t="s">
        <v>419</v>
      </c>
      <c r="C82" s="81" t="s">
        <v>149</v>
      </c>
      <c r="E82" s="81" t="s">
        <v>133</v>
      </c>
      <c r="F82" s="81" t="s">
        <v>538</v>
      </c>
      <c r="G82" s="202" t="str">
        <f t="shared" si="3"/>
        <v>08-04-22</v>
      </c>
      <c r="H82" s="81" t="str">
        <f t="shared" si="4"/>
        <v>08-04-22</v>
      </c>
      <c r="I82" s="81" t="b">
        <f t="shared" si="5"/>
        <v>1</v>
      </c>
    </row>
    <row r="83" spans="1:9" x14ac:dyDescent="0.2">
      <c r="A83" s="209">
        <v>44616</v>
      </c>
      <c r="B83" s="81" t="s">
        <v>249</v>
      </c>
      <c r="C83" s="81" t="s">
        <v>416</v>
      </c>
      <c r="E83" s="81" t="s">
        <v>133</v>
      </c>
      <c r="F83" s="81" t="s">
        <v>540</v>
      </c>
      <c r="G83" s="202" t="str">
        <f t="shared" si="3"/>
        <v>02-24-22</v>
      </c>
      <c r="H83" s="81" t="str">
        <f t="shared" si="4"/>
        <v>02-24-22</v>
      </c>
      <c r="I83" s="81" t="b">
        <f t="shared" si="5"/>
        <v>1</v>
      </c>
    </row>
    <row r="84" spans="1:9" x14ac:dyDescent="0.2">
      <c r="A84" s="209">
        <v>44817</v>
      </c>
      <c r="B84" s="81" t="s">
        <v>249</v>
      </c>
      <c r="C84" s="81" t="s">
        <v>416</v>
      </c>
      <c r="E84" s="81" t="s">
        <v>133</v>
      </c>
      <c r="F84" s="81" t="s">
        <v>541</v>
      </c>
      <c r="G84" s="202" t="str">
        <f t="shared" si="3"/>
        <v>09-13-22</v>
      </c>
      <c r="H84" s="81" t="str">
        <f t="shared" si="4"/>
        <v>09-13-22</v>
      </c>
      <c r="I84" s="81" t="b">
        <f t="shared" si="5"/>
        <v>1</v>
      </c>
    </row>
    <row r="85" spans="1:9" x14ac:dyDescent="0.2">
      <c r="A85" s="209">
        <v>44586</v>
      </c>
      <c r="B85" s="81" t="s">
        <v>126</v>
      </c>
      <c r="C85" s="81" t="s">
        <v>150</v>
      </c>
      <c r="E85" s="81" t="s">
        <v>133</v>
      </c>
      <c r="F85" s="81" t="s">
        <v>542</v>
      </c>
      <c r="G85" s="202" t="str">
        <f t="shared" si="3"/>
        <v>01-25-22</v>
      </c>
      <c r="H85" s="81" t="str">
        <f t="shared" si="4"/>
        <v>01-25-22</v>
      </c>
      <c r="I85" s="81" t="b">
        <f t="shared" si="5"/>
        <v>1</v>
      </c>
    </row>
    <row r="86" spans="1:9" x14ac:dyDescent="0.2">
      <c r="A86" s="209">
        <v>44641</v>
      </c>
      <c r="B86" s="81" t="s">
        <v>126</v>
      </c>
      <c r="C86" s="81" t="s">
        <v>150</v>
      </c>
      <c r="E86" s="81" t="s">
        <v>133</v>
      </c>
      <c r="F86" s="81" t="s">
        <v>543</v>
      </c>
      <c r="G86" s="202" t="str">
        <f t="shared" si="3"/>
        <v>03-21-22</v>
      </c>
      <c r="H86" s="81" t="str">
        <f t="shared" si="4"/>
        <v>03-21-22</v>
      </c>
      <c r="I86" s="81" t="b">
        <f t="shared" si="5"/>
        <v>1</v>
      </c>
    </row>
    <row r="87" spans="1:9" x14ac:dyDescent="0.2">
      <c r="A87" s="209">
        <v>44778</v>
      </c>
      <c r="B87" s="81" t="s">
        <v>119</v>
      </c>
      <c r="C87" s="81" t="s">
        <v>151</v>
      </c>
      <c r="E87" s="81" t="s">
        <v>133</v>
      </c>
      <c r="F87" s="81" t="s">
        <v>544</v>
      </c>
      <c r="G87" s="202" t="str">
        <f t="shared" si="3"/>
        <v>08-05-22</v>
      </c>
      <c r="H87" s="81" t="str">
        <f t="shared" si="4"/>
        <v>08-05-22</v>
      </c>
      <c r="I87" s="81" t="b">
        <f t="shared" si="5"/>
        <v>1</v>
      </c>
    </row>
    <row r="88" spans="1:9" x14ac:dyDescent="0.2">
      <c r="A88" s="209">
        <v>44540</v>
      </c>
      <c r="B88" s="81" t="s">
        <v>425</v>
      </c>
      <c r="C88" s="81" t="s">
        <v>152</v>
      </c>
      <c r="E88" s="81" t="s">
        <v>133</v>
      </c>
      <c r="F88" s="81" t="s">
        <v>547</v>
      </c>
      <c r="G88" s="202" t="str">
        <f t="shared" si="3"/>
        <v>12-10-21</v>
      </c>
      <c r="H88" s="81" t="str">
        <f t="shared" si="4"/>
        <v>12-10-21</v>
      </c>
      <c r="I88" s="81" t="b">
        <f t="shared" si="5"/>
        <v>1</v>
      </c>
    </row>
    <row r="89" spans="1:9" x14ac:dyDescent="0.2">
      <c r="A89" s="209">
        <v>44609</v>
      </c>
      <c r="B89" s="81" t="s">
        <v>131</v>
      </c>
      <c r="C89" s="81" t="s">
        <v>152</v>
      </c>
      <c r="E89" s="81" t="s">
        <v>133</v>
      </c>
      <c r="F89" s="81" t="s">
        <v>545</v>
      </c>
      <c r="G89" s="202" t="str">
        <f t="shared" si="3"/>
        <v>02-17-22</v>
      </c>
      <c r="H89" s="81" t="str">
        <f t="shared" si="4"/>
        <v>02-17-22</v>
      </c>
      <c r="I89" s="81" t="b">
        <f t="shared" si="5"/>
        <v>1</v>
      </c>
    </row>
    <row r="90" spans="1:9" x14ac:dyDescent="0.2">
      <c r="A90" s="209">
        <v>44777</v>
      </c>
      <c r="B90" s="81" t="s">
        <v>131</v>
      </c>
      <c r="C90" s="81" t="s">
        <v>152</v>
      </c>
      <c r="E90" s="81" t="s">
        <v>133</v>
      </c>
      <c r="F90" s="81" t="s">
        <v>546</v>
      </c>
      <c r="G90" s="202" t="str">
        <f t="shared" si="3"/>
        <v>08-04-22</v>
      </c>
      <c r="H90" s="81" t="str">
        <f t="shared" si="4"/>
        <v>08-04-22</v>
      </c>
      <c r="I90" s="81" t="b">
        <f t="shared" si="5"/>
        <v>1</v>
      </c>
    </row>
    <row r="91" spans="1:9" x14ac:dyDescent="0.2">
      <c r="A91" s="209">
        <v>44704</v>
      </c>
      <c r="B91" s="81" t="s">
        <v>162</v>
      </c>
      <c r="C91" s="81" t="s">
        <v>163</v>
      </c>
      <c r="D91" s="81" t="s">
        <v>164</v>
      </c>
      <c r="E91" s="81" t="s">
        <v>133</v>
      </c>
      <c r="F91" s="81" t="s">
        <v>548</v>
      </c>
      <c r="G91" s="202" t="str">
        <f t="shared" si="3"/>
        <v>05-23-22</v>
      </c>
      <c r="H91" s="81" t="str">
        <f t="shared" si="4"/>
        <v>05-23-22</v>
      </c>
      <c r="I91" s="81" t="b">
        <f t="shared" si="5"/>
        <v>1</v>
      </c>
    </row>
    <row r="92" spans="1:9" x14ac:dyDescent="0.2">
      <c r="A92" s="209">
        <v>44706</v>
      </c>
      <c r="B92" s="81" t="s">
        <v>162</v>
      </c>
      <c r="C92" s="81" t="s">
        <v>163</v>
      </c>
      <c r="D92" s="81" t="s">
        <v>164</v>
      </c>
      <c r="E92" s="81" t="s">
        <v>133</v>
      </c>
      <c r="F92" s="81" t="s">
        <v>549</v>
      </c>
      <c r="G92" s="202" t="str">
        <f t="shared" si="3"/>
        <v>05-25-22</v>
      </c>
      <c r="H92" s="81" t="str">
        <f t="shared" si="4"/>
        <v>05-25-22</v>
      </c>
      <c r="I92" s="81" t="b">
        <f t="shared" si="5"/>
        <v>1</v>
      </c>
    </row>
    <row r="93" spans="1:9" x14ac:dyDescent="0.2">
      <c r="A93" s="209">
        <v>44692</v>
      </c>
      <c r="B93" s="81" t="s">
        <v>243</v>
      </c>
      <c r="C93" s="81" t="s">
        <v>415</v>
      </c>
      <c r="E93" s="81" t="s">
        <v>133</v>
      </c>
      <c r="F93" s="81" t="s">
        <v>550</v>
      </c>
      <c r="G93" s="202" t="str">
        <f t="shared" si="3"/>
        <v>05-11-22</v>
      </c>
      <c r="H93" s="81" t="str">
        <f t="shared" si="4"/>
        <v>05-11-22</v>
      </c>
      <c r="I93" s="81" t="b">
        <f t="shared" si="5"/>
        <v>1</v>
      </c>
    </row>
    <row r="94" spans="1:9" x14ac:dyDescent="0.2">
      <c r="A94" s="209">
        <v>44826</v>
      </c>
      <c r="B94" s="81" t="s">
        <v>243</v>
      </c>
      <c r="C94" s="81" t="s">
        <v>415</v>
      </c>
      <c r="E94" s="81" t="s">
        <v>133</v>
      </c>
      <c r="F94" s="81" t="s">
        <v>551</v>
      </c>
      <c r="G94" s="202" t="str">
        <f t="shared" si="3"/>
        <v>09-22-22</v>
      </c>
      <c r="H94" s="81" t="str">
        <f t="shared" si="4"/>
        <v>09-22-22</v>
      </c>
      <c r="I94" s="81" t="b">
        <f t="shared" si="5"/>
        <v>1</v>
      </c>
    </row>
    <row r="95" spans="1:9" x14ac:dyDescent="0.2">
      <c r="A95" s="208">
        <v>44512</v>
      </c>
      <c r="B95" s="81" t="s">
        <v>157</v>
      </c>
      <c r="D95" s="81" t="s">
        <v>582</v>
      </c>
      <c r="E95" s="81" t="s">
        <v>136</v>
      </c>
      <c r="F95" s="81" t="s">
        <v>577</v>
      </c>
      <c r="G95" s="202" t="str">
        <f t="shared" si="3"/>
        <v>11-12-21</v>
      </c>
      <c r="H95" s="81" t="str">
        <f t="shared" si="4"/>
        <v>11-12-21</v>
      </c>
      <c r="I95" s="81" t="b">
        <f t="shared" si="5"/>
        <v>1</v>
      </c>
    </row>
    <row r="96" spans="1:9" x14ac:dyDescent="0.2">
      <c r="A96" s="209">
        <v>44545</v>
      </c>
      <c r="B96" s="81" t="s">
        <v>166</v>
      </c>
      <c r="D96" s="81" t="s">
        <v>583</v>
      </c>
      <c r="E96" s="81" t="s">
        <v>136</v>
      </c>
      <c r="F96" s="81" t="s">
        <v>580</v>
      </c>
      <c r="G96" s="202" t="str">
        <f t="shared" si="3"/>
        <v>11-30-21</v>
      </c>
      <c r="H96" s="81" t="str">
        <f t="shared" si="4"/>
        <v>12-15-21</v>
      </c>
      <c r="I96" s="81" t="b">
        <f t="shared" si="5"/>
        <v>0</v>
      </c>
    </row>
    <row r="97" spans="1:9" x14ac:dyDescent="0.2">
      <c r="A97" s="209">
        <v>44529</v>
      </c>
      <c r="B97" s="81" t="s">
        <v>166</v>
      </c>
      <c r="D97" s="81" t="s">
        <v>584</v>
      </c>
      <c r="E97" s="81" t="s">
        <v>133</v>
      </c>
      <c r="F97" s="81" t="s">
        <v>565</v>
      </c>
      <c r="G97" s="202" t="str">
        <f t="shared" si="3"/>
        <v>12-15-21</v>
      </c>
      <c r="H97" s="81" t="str">
        <f t="shared" si="4"/>
        <v>11-29-21</v>
      </c>
      <c r="I97" s="81" t="b">
        <f t="shared" si="5"/>
        <v>0</v>
      </c>
    </row>
    <row r="98" spans="1:9" x14ac:dyDescent="0.2">
      <c r="A98" s="209">
        <v>44743</v>
      </c>
      <c r="B98" s="81" t="s">
        <v>280</v>
      </c>
      <c r="D98" s="81" t="s">
        <v>279</v>
      </c>
      <c r="E98" s="81" t="s">
        <v>136</v>
      </c>
      <c r="F98" s="81" t="s">
        <v>467</v>
      </c>
      <c r="G98" s="202" t="str">
        <f t="shared" si="3"/>
        <v>07-01-22</v>
      </c>
      <c r="H98" s="81" t="str">
        <f t="shared" si="4"/>
        <v>07-01-22</v>
      </c>
      <c r="I98" s="81" t="b">
        <f t="shared" si="5"/>
        <v>1</v>
      </c>
    </row>
    <row r="99" spans="1:9" x14ac:dyDescent="0.2">
      <c r="A99" s="209">
        <v>44701</v>
      </c>
      <c r="B99" s="81" t="s">
        <v>333</v>
      </c>
      <c r="D99" s="81" t="s">
        <v>332</v>
      </c>
      <c r="E99" s="81" t="s">
        <v>133</v>
      </c>
      <c r="F99" s="81" t="s">
        <v>552</v>
      </c>
      <c r="G99" s="202" t="str">
        <f t="shared" si="3"/>
        <v>05-20-22</v>
      </c>
      <c r="H99" s="81" t="str">
        <f t="shared" si="4"/>
        <v>05-20-22</v>
      </c>
      <c r="I99" s="81" t="b">
        <f t="shared" si="5"/>
        <v>1</v>
      </c>
    </row>
    <row r="100" spans="1:9" x14ac:dyDescent="0.2">
      <c r="A100" s="209">
        <v>44624</v>
      </c>
      <c r="B100" s="81" t="s">
        <v>208</v>
      </c>
      <c r="D100" s="81" t="s">
        <v>375</v>
      </c>
      <c r="E100" s="81" t="s">
        <v>136</v>
      </c>
      <c r="F100" s="81" t="s">
        <v>553</v>
      </c>
      <c r="G100" s="202" t="str">
        <f t="shared" si="3"/>
        <v>03-04-22</v>
      </c>
      <c r="H100" s="81" t="str">
        <f t="shared" si="4"/>
        <v>03-04-22</v>
      </c>
      <c r="I100" s="81" t="b">
        <f t="shared" si="5"/>
        <v>1</v>
      </c>
    </row>
    <row r="101" spans="1:9" x14ac:dyDescent="0.2">
      <c r="A101" s="209">
        <v>44624</v>
      </c>
      <c r="B101" s="81" t="s">
        <v>120</v>
      </c>
      <c r="D101" s="81" t="s">
        <v>375</v>
      </c>
      <c r="E101" s="81" t="s">
        <v>133</v>
      </c>
      <c r="F101" s="81" t="s">
        <v>554</v>
      </c>
      <c r="G101" s="202" t="str">
        <f t="shared" si="3"/>
        <v>03-04-22</v>
      </c>
      <c r="H101" s="81" t="str">
        <f t="shared" si="4"/>
        <v>03-04-22</v>
      </c>
      <c r="I101" s="81" t="b">
        <f t="shared" si="5"/>
        <v>1</v>
      </c>
    </row>
    <row r="102" spans="1:9" x14ac:dyDescent="0.2">
      <c r="A102" s="209">
        <v>44862</v>
      </c>
      <c r="B102" s="81" t="s">
        <v>120</v>
      </c>
      <c r="D102" s="81" t="s">
        <v>375</v>
      </c>
      <c r="E102" s="81" t="s">
        <v>133</v>
      </c>
      <c r="F102" s="81" t="s">
        <v>574</v>
      </c>
      <c r="G102" s="202" t="str">
        <f t="shared" si="3"/>
        <v>10-28-22</v>
      </c>
      <c r="H102" s="81" t="str">
        <f t="shared" si="4"/>
        <v>10-28-22</v>
      </c>
      <c r="I102" s="81" t="b">
        <f t="shared" si="5"/>
        <v>1</v>
      </c>
    </row>
    <row r="103" spans="1:9" x14ac:dyDescent="0.2">
      <c r="A103" s="209">
        <v>44862</v>
      </c>
      <c r="B103" s="81" t="s">
        <v>208</v>
      </c>
      <c r="D103" s="81" t="s">
        <v>461</v>
      </c>
      <c r="E103" s="81" t="s">
        <v>136</v>
      </c>
      <c r="F103" s="81" t="s">
        <v>575</v>
      </c>
      <c r="G103" s="202" t="str">
        <f t="shared" si="3"/>
        <v>10-28-22</v>
      </c>
      <c r="H103" s="81" t="str">
        <f t="shared" si="4"/>
        <v>10-28-22</v>
      </c>
      <c r="I103" s="81" t="b">
        <f t="shared" si="5"/>
        <v>1</v>
      </c>
    </row>
    <row r="104" spans="1:9" x14ac:dyDescent="0.2">
      <c r="A104" s="209">
        <v>44636</v>
      </c>
      <c r="B104" s="81" t="s">
        <v>128</v>
      </c>
      <c r="D104" s="81" t="s">
        <v>129</v>
      </c>
      <c r="E104" s="81" t="s">
        <v>133</v>
      </c>
      <c r="F104" s="81" t="s">
        <v>555</v>
      </c>
      <c r="G104" s="202" t="str">
        <f t="shared" si="3"/>
        <v>03-16-22</v>
      </c>
      <c r="H104" s="81" t="str">
        <f t="shared" si="4"/>
        <v>03-16-22</v>
      </c>
      <c r="I104" s="81" t="b">
        <f t="shared" si="5"/>
        <v>1</v>
      </c>
    </row>
    <row r="105" spans="1:9" x14ac:dyDescent="0.2">
      <c r="A105" s="209">
        <v>44534</v>
      </c>
      <c r="B105" s="81" t="s">
        <v>153</v>
      </c>
      <c r="D105" s="81" t="s">
        <v>154</v>
      </c>
      <c r="E105" s="81" t="s">
        <v>133</v>
      </c>
      <c r="F105" s="81" t="s">
        <v>556</v>
      </c>
      <c r="G105" s="202" t="str">
        <f t="shared" si="3"/>
        <v>12-04-21</v>
      </c>
      <c r="H105" s="81" t="str">
        <f t="shared" si="4"/>
        <v>12-04-21</v>
      </c>
      <c r="I105" s="81" t="b">
        <f t="shared" si="5"/>
        <v>1</v>
      </c>
    </row>
    <row r="106" spans="1:9" x14ac:dyDescent="0.2">
      <c r="A106" s="209">
        <v>44667</v>
      </c>
      <c r="B106" s="81" t="s">
        <v>91</v>
      </c>
      <c r="D106" s="81" t="s">
        <v>92</v>
      </c>
      <c r="E106" s="81" t="s">
        <v>133</v>
      </c>
      <c r="F106" s="81" t="s">
        <v>557</v>
      </c>
      <c r="G106" s="202" t="str">
        <f t="shared" si="3"/>
        <v>04-16-22</v>
      </c>
      <c r="H106" s="81" t="str">
        <f t="shared" si="4"/>
        <v>04-16-22</v>
      </c>
      <c r="I106" s="81" t="b">
        <f t="shared" si="5"/>
        <v>1</v>
      </c>
    </row>
    <row r="107" spans="1:9" x14ac:dyDescent="0.2">
      <c r="A107" s="209">
        <v>44674</v>
      </c>
      <c r="B107" s="81" t="s">
        <v>91</v>
      </c>
      <c r="D107" s="81" t="s">
        <v>92</v>
      </c>
      <c r="E107" s="81" t="s">
        <v>133</v>
      </c>
      <c r="F107" s="81" t="s">
        <v>558</v>
      </c>
      <c r="G107" s="202" t="str">
        <f t="shared" si="3"/>
        <v>04-23-22</v>
      </c>
      <c r="H107" s="81" t="str">
        <f t="shared" si="4"/>
        <v>04-23-22</v>
      </c>
      <c r="I107" s="81" t="b">
        <f t="shared" si="5"/>
        <v>1</v>
      </c>
    </row>
    <row r="108" spans="1:9" x14ac:dyDescent="0.2">
      <c r="A108" s="209">
        <v>44828</v>
      </c>
      <c r="B108" s="81" t="s">
        <v>91</v>
      </c>
      <c r="D108" s="81" t="s">
        <v>92</v>
      </c>
      <c r="E108" s="81" t="s">
        <v>133</v>
      </c>
      <c r="F108" s="81" t="s">
        <v>581</v>
      </c>
      <c r="G108" s="202" t="str">
        <f t="shared" si="3"/>
        <v>09-24-22</v>
      </c>
      <c r="H108" s="81" t="str">
        <f t="shared" si="4"/>
        <v>09-24-22</v>
      </c>
      <c r="I108" s="81" t="b">
        <f t="shared" si="5"/>
        <v>1</v>
      </c>
    </row>
    <row r="109" spans="1:9" x14ac:dyDescent="0.2">
      <c r="A109" s="209">
        <v>44715</v>
      </c>
      <c r="B109" s="81" t="s">
        <v>326</v>
      </c>
      <c r="D109" s="81" t="s">
        <v>325</v>
      </c>
      <c r="E109" s="81" t="s">
        <v>133</v>
      </c>
      <c r="F109" s="81" t="s">
        <v>559</v>
      </c>
      <c r="G109" s="202" t="str">
        <f t="shared" si="3"/>
        <v>06-03-22</v>
      </c>
      <c r="H109" s="81" t="str">
        <f t="shared" si="4"/>
        <v>06-03-22</v>
      </c>
      <c r="I109" s="81" t="b">
        <f t="shared" si="5"/>
        <v>1</v>
      </c>
    </row>
    <row r="110" spans="1:9" x14ac:dyDescent="0.2">
      <c r="A110" s="209">
        <v>44726</v>
      </c>
      <c r="B110" s="81" t="s">
        <v>420</v>
      </c>
      <c r="D110" s="81" t="s">
        <v>308</v>
      </c>
      <c r="E110" s="81" t="s">
        <v>133</v>
      </c>
      <c r="F110" s="81" t="s">
        <v>560</v>
      </c>
      <c r="G110" s="202" t="str">
        <f t="shared" si="3"/>
        <v>06-14-22</v>
      </c>
      <c r="H110" s="81" t="str">
        <f t="shared" si="4"/>
        <v>06-14-22</v>
      </c>
      <c r="I110" s="81" t="b">
        <f t="shared" si="5"/>
        <v>1</v>
      </c>
    </row>
    <row r="111" spans="1:9" x14ac:dyDescent="0.2">
      <c r="A111" s="209">
        <v>44518</v>
      </c>
      <c r="B111" s="81" t="s">
        <v>90</v>
      </c>
      <c r="D111" s="81" t="s">
        <v>165</v>
      </c>
      <c r="E111" s="81" t="s">
        <v>133</v>
      </c>
      <c r="F111" s="81" t="s">
        <v>566</v>
      </c>
      <c r="G111" s="202" t="str">
        <f t="shared" si="3"/>
        <v>11-18-21</v>
      </c>
      <c r="H111" s="81" t="str">
        <f t="shared" si="4"/>
        <v>11-18-21</v>
      </c>
      <c r="I111" s="81" t="b">
        <f t="shared" si="5"/>
        <v>1</v>
      </c>
    </row>
    <row r="112" spans="1:9" x14ac:dyDescent="0.2">
      <c r="A112" s="209">
        <v>44644</v>
      </c>
      <c r="B112" s="81" t="s">
        <v>90</v>
      </c>
      <c r="D112" s="81" t="s">
        <v>165</v>
      </c>
      <c r="E112" s="81" t="s">
        <v>133</v>
      </c>
      <c r="F112" s="81" t="s">
        <v>561</v>
      </c>
      <c r="G112" s="202" t="str">
        <f t="shared" si="3"/>
        <v>03-24-22</v>
      </c>
      <c r="H112" s="81" t="str">
        <f t="shared" si="4"/>
        <v>03-24-22</v>
      </c>
      <c r="I112" s="81" t="b">
        <f t="shared" si="5"/>
        <v>1</v>
      </c>
    </row>
    <row r="113" spans="1:9" x14ac:dyDescent="0.2">
      <c r="A113" s="209">
        <v>44707</v>
      </c>
      <c r="B113" s="81" t="s">
        <v>90</v>
      </c>
      <c r="D113" s="81" t="s">
        <v>165</v>
      </c>
      <c r="E113" s="81" t="s">
        <v>133</v>
      </c>
      <c r="F113" s="81" t="s">
        <v>562</v>
      </c>
      <c r="G113" s="202" t="str">
        <f t="shared" si="3"/>
        <v>05-26-22</v>
      </c>
      <c r="H113" s="81" t="str">
        <f t="shared" si="4"/>
        <v>05-26-22</v>
      </c>
      <c r="I113" s="81" t="b">
        <f t="shared" si="5"/>
        <v>1</v>
      </c>
    </row>
    <row r="114" spans="1:9" x14ac:dyDescent="0.2">
      <c r="A114" s="209">
        <v>44790</v>
      </c>
      <c r="B114" s="81" t="s">
        <v>262</v>
      </c>
      <c r="D114" s="81" t="s">
        <v>418</v>
      </c>
      <c r="E114" s="81" t="s">
        <v>133</v>
      </c>
      <c r="F114" s="81" t="s">
        <v>563</v>
      </c>
      <c r="G114" s="202" t="str">
        <f t="shared" si="3"/>
        <v>08-17-22</v>
      </c>
      <c r="H114" s="81" t="str">
        <f t="shared" si="4"/>
        <v>08-17-22</v>
      </c>
      <c r="I114" s="81" t="b">
        <f t="shared" si="5"/>
        <v>1</v>
      </c>
    </row>
    <row r="115" spans="1:9" x14ac:dyDescent="0.2">
      <c r="A115" s="208">
        <v>44622</v>
      </c>
      <c r="B115" s="81" t="s">
        <v>373</v>
      </c>
      <c r="D115" s="81" t="s">
        <v>372</v>
      </c>
      <c r="E115" s="81" t="s">
        <v>133</v>
      </c>
      <c r="F115" s="81" t="s">
        <v>564</v>
      </c>
      <c r="G115" s="202"/>
    </row>
    <row r="116" spans="1:9" x14ac:dyDescent="0.2">
      <c r="G116" s="202"/>
    </row>
    <row r="117" spans="1:9" x14ac:dyDescent="0.2">
      <c r="G117" s="202"/>
    </row>
    <row r="118" spans="1:9" x14ac:dyDescent="0.2">
      <c r="G118" s="202"/>
    </row>
    <row r="119" spans="1:9" x14ac:dyDescent="0.2">
      <c r="G119" s="202"/>
    </row>
    <row r="120" spans="1:9" x14ac:dyDescent="0.2">
      <c r="G120" s="202"/>
    </row>
    <row r="121" spans="1:9" x14ac:dyDescent="0.2">
      <c r="G121" s="202"/>
    </row>
    <row r="122" spans="1:9" x14ac:dyDescent="0.2">
      <c r="G122" s="202"/>
    </row>
    <row r="123" spans="1:9" x14ac:dyDescent="0.2">
      <c r="G123" s="202"/>
    </row>
    <row r="124" spans="1:9" x14ac:dyDescent="0.2">
      <c r="G124" s="202"/>
    </row>
    <row r="125" spans="1:9" x14ac:dyDescent="0.2">
      <c r="G125" s="202"/>
    </row>
    <row r="126" spans="1:9" x14ac:dyDescent="0.2">
      <c r="G126" s="202"/>
    </row>
    <row r="127" spans="1:9" x14ac:dyDescent="0.2">
      <c r="G127" s="202"/>
    </row>
    <row r="128" spans="1:9" x14ac:dyDescent="0.2">
      <c r="G128" s="202"/>
    </row>
    <row r="129" spans="7:7" x14ac:dyDescent="0.2">
      <c r="G129" s="202"/>
    </row>
    <row r="130" spans="7:7" x14ac:dyDescent="0.2">
      <c r="G130" s="202"/>
    </row>
    <row r="131" spans="7:7" x14ac:dyDescent="0.2">
      <c r="G131" s="202"/>
    </row>
    <row r="132" spans="7:7" x14ac:dyDescent="0.2">
      <c r="G132" s="202"/>
    </row>
    <row r="133" spans="7:7" x14ac:dyDescent="0.2">
      <c r="G133" s="202"/>
    </row>
    <row r="134" spans="7:7" x14ac:dyDescent="0.2">
      <c r="G134" s="202"/>
    </row>
    <row r="135" spans="7:7" x14ac:dyDescent="0.2">
      <c r="G135" s="202"/>
    </row>
    <row r="136" spans="7:7" x14ac:dyDescent="0.2">
      <c r="G136" s="202"/>
    </row>
    <row r="137" spans="7:7" x14ac:dyDescent="0.2">
      <c r="G137" s="202"/>
    </row>
    <row r="138" spans="7:7" x14ac:dyDescent="0.2">
      <c r="G138" s="202"/>
    </row>
    <row r="139" spans="7:7" x14ac:dyDescent="0.2">
      <c r="G139" s="202"/>
    </row>
    <row r="140" spans="7:7" x14ac:dyDescent="0.2">
      <c r="G140" s="202"/>
    </row>
    <row r="141" spans="7:7" x14ac:dyDescent="0.2">
      <c r="G141" s="202"/>
    </row>
    <row r="142" spans="7:7" x14ac:dyDescent="0.2">
      <c r="G142" s="202"/>
    </row>
    <row r="143" spans="7:7" x14ac:dyDescent="0.2">
      <c r="G143" s="202"/>
    </row>
    <row r="144" spans="7:7" x14ac:dyDescent="0.2">
      <c r="G144" s="202"/>
    </row>
    <row r="145" spans="7:7" x14ac:dyDescent="0.2">
      <c r="G145" s="202"/>
    </row>
    <row r="146" spans="7:7" x14ac:dyDescent="0.2">
      <c r="G146" s="202"/>
    </row>
    <row r="147" spans="7:7" x14ac:dyDescent="0.2">
      <c r="G147" s="202"/>
    </row>
    <row r="148" spans="7:7" x14ac:dyDescent="0.2">
      <c r="G148" s="202"/>
    </row>
    <row r="149" spans="7:7" x14ac:dyDescent="0.2">
      <c r="G149" s="202"/>
    </row>
    <row r="150" spans="7:7" x14ac:dyDescent="0.2">
      <c r="G150" s="202"/>
    </row>
    <row r="151" spans="7:7" x14ac:dyDescent="0.2">
      <c r="G151" s="202"/>
    </row>
    <row r="152" spans="7:7" x14ac:dyDescent="0.2">
      <c r="G152" s="202"/>
    </row>
    <row r="153" spans="7:7" x14ac:dyDescent="0.2">
      <c r="G153" s="202"/>
    </row>
    <row r="154" spans="7:7" x14ac:dyDescent="0.2">
      <c r="G154" s="202"/>
    </row>
    <row r="155" spans="7:7" x14ac:dyDescent="0.2">
      <c r="G155" s="202"/>
    </row>
    <row r="156" spans="7:7" x14ac:dyDescent="0.2">
      <c r="G156" s="202"/>
    </row>
    <row r="157" spans="7:7" x14ac:dyDescent="0.2">
      <c r="G157" s="202"/>
    </row>
  </sheetData>
  <autoFilter ref="A3:I3" xr:uid="{00000000-0001-0000-0100-000000000000}">
    <sortState xmlns:xlrd2="http://schemas.microsoft.com/office/spreadsheetml/2017/richdata2" ref="A4:I110">
      <sortCondition ref="C3"/>
    </sortState>
  </autoFilter>
  <phoneticPr fontId="19" type="noConversion"/>
  <conditionalFormatting sqref="I1:I1048576">
    <cfRule type="cellIs" dxfId="113" priority="1" operator="equal">
      <formula>FALSE</formula>
    </cfRule>
  </conditionalFormatting>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68"/>
  <sheetViews>
    <sheetView showGridLines="0" showZeros="0" workbookViewId="0">
      <selection activeCell="A2" sqref="A2"/>
    </sheetView>
  </sheetViews>
  <sheetFormatPr defaultRowHeight="12.75" x14ac:dyDescent="0.2"/>
  <cols>
    <col min="1" max="1" width="3.5703125" style="7" customWidth="1"/>
    <col min="2" max="2" width="28.7109375" style="7" customWidth="1"/>
    <col min="3" max="4" width="8.85546875" style="7" customWidth="1"/>
    <col min="5" max="5" width="10" style="7" customWidth="1"/>
    <col min="6" max="6" width="8.85546875" style="7" customWidth="1"/>
    <col min="7" max="7" width="8.85546875" customWidth="1"/>
    <col min="8" max="8" width="7.42578125" customWidth="1"/>
    <col min="14" max="14" width="8.42578125" customWidth="1"/>
    <col min="15" max="17" width="9.140625" hidden="1" customWidth="1"/>
    <col min="18" max="19" width="4.7109375" customWidth="1"/>
    <col min="20" max="20" width="26.28515625" customWidth="1"/>
    <col min="21" max="26" width="11.42578125" customWidth="1"/>
    <col min="259" max="259" width="3.5703125" customWidth="1"/>
    <col min="260" max="260" width="28.7109375" customWidth="1"/>
    <col min="261" max="262" width="8.85546875" customWidth="1"/>
    <col min="263" max="263" width="10" customWidth="1"/>
    <col min="264" max="265" width="8.85546875" customWidth="1"/>
    <col min="266" max="266" width="7.42578125" customWidth="1"/>
    <col min="272" max="272" width="8.42578125" customWidth="1"/>
    <col min="273" max="275" width="0" hidden="1" customWidth="1"/>
    <col min="515" max="515" width="3.5703125" customWidth="1"/>
    <col min="516" max="516" width="28.7109375" customWidth="1"/>
    <col min="517" max="518" width="8.85546875" customWidth="1"/>
    <col min="519" max="519" width="10" customWidth="1"/>
    <col min="520" max="521" width="8.85546875" customWidth="1"/>
    <col min="522" max="522" width="7.42578125" customWidth="1"/>
    <col min="528" max="528" width="8.42578125" customWidth="1"/>
    <col min="529" max="531" width="0" hidden="1" customWidth="1"/>
    <col min="771" max="771" width="3.5703125" customWidth="1"/>
    <col min="772" max="772" width="28.7109375" customWidth="1"/>
    <col min="773" max="774" width="8.85546875" customWidth="1"/>
    <col min="775" max="775" width="10" customWidth="1"/>
    <col min="776" max="777" width="8.85546875" customWidth="1"/>
    <col min="778" max="778" width="7.42578125" customWidth="1"/>
    <col min="784" max="784" width="8.42578125" customWidth="1"/>
    <col min="785" max="787" width="0" hidden="1" customWidth="1"/>
    <col min="1027" max="1027" width="3.5703125" customWidth="1"/>
    <col min="1028" max="1028" width="28.7109375" customWidth="1"/>
    <col min="1029" max="1030" width="8.85546875" customWidth="1"/>
    <col min="1031" max="1031" width="10" customWidth="1"/>
    <col min="1032" max="1033" width="8.85546875" customWidth="1"/>
    <col min="1034" max="1034" width="7.42578125" customWidth="1"/>
    <col min="1040" max="1040" width="8.42578125" customWidth="1"/>
    <col min="1041" max="1043" width="0" hidden="1" customWidth="1"/>
    <col min="1283" max="1283" width="3.5703125" customWidth="1"/>
    <col min="1284" max="1284" width="28.7109375" customWidth="1"/>
    <col min="1285" max="1286" width="8.85546875" customWidth="1"/>
    <col min="1287" max="1287" width="10" customWidth="1"/>
    <col min="1288" max="1289" width="8.85546875" customWidth="1"/>
    <col min="1290" max="1290" width="7.42578125" customWidth="1"/>
    <col min="1296" max="1296" width="8.42578125" customWidth="1"/>
    <col min="1297" max="1299" width="0" hidden="1" customWidth="1"/>
    <col min="1539" max="1539" width="3.5703125" customWidth="1"/>
    <col min="1540" max="1540" width="28.7109375" customWidth="1"/>
    <col min="1541" max="1542" width="8.85546875" customWidth="1"/>
    <col min="1543" max="1543" width="10" customWidth="1"/>
    <col min="1544" max="1545" width="8.85546875" customWidth="1"/>
    <col min="1546" max="1546" width="7.42578125" customWidth="1"/>
    <col min="1552" max="1552" width="8.42578125" customWidth="1"/>
    <col min="1553" max="1555" width="0" hidden="1" customWidth="1"/>
    <col min="1795" max="1795" width="3.5703125" customWidth="1"/>
    <col min="1796" max="1796" width="28.7109375" customWidth="1"/>
    <col min="1797" max="1798" width="8.85546875" customWidth="1"/>
    <col min="1799" max="1799" width="10" customWidth="1"/>
    <col min="1800" max="1801" width="8.85546875" customWidth="1"/>
    <col min="1802" max="1802" width="7.42578125" customWidth="1"/>
    <col min="1808" max="1808" width="8.42578125" customWidth="1"/>
    <col min="1809" max="1811" width="0" hidden="1" customWidth="1"/>
    <col min="2051" max="2051" width="3.5703125" customWidth="1"/>
    <col min="2052" max="2052" width="28.7109375" customWidth="1"/>
    <col min="2053" max="2054" width="8.85546875" customWidth="1"/>
    <col min="2055" max="2055" width="10" customWidth="1"/>
    <col min="2056" max="2057" width="8.85546875" customWidth="1"/>
    <col min="2058" max="2058" width="7.42578125" customWidth="1"/>
    <col min="2064" max="2064" width="8.42578125" customWidth="1"/>
    <col min="2065" max="2067" width="0" hidden="1" customWidth="1"/>
    <col min="2307" max="2307" width="3.5703125" customWidth="1"/>
    <col min="2308" max="2308" width="28.7109375" customWidth="1"/>
    <col min="2309" max="2310" width="8.85546875" customWidth="1"/>
    <col min="2311" max="2311" width="10" customWidth="1"/>
    <col min="2312" max="2313" width="8.85546875" customWidth="1"/>
    <col min="2314" max="2314" width="7.42578125" customWidth="1"/>
    <col min="2320" max="2320" width="8.42578125" customWidth="1"/>
    <col min="2321" max="2323" width="0" hidden="1" customWidth="1"/>
    <col min="2563" max="2563" width="3.5703125" customWidth="1"/>
    <col min="2564" max="2564" width="28.7109375" customWidth="1"/>
    <col min="2565" max="2566" width="8.85546875" customWidth="1"/>
    <col min="2567" max="2567" width="10" customWidth="1"/>
    <col min="2568" max="2569" width="8.85546875" customWidth="1"/>
    <col min="2570" max="2570" width="7.42578125" customWidth="1"/>
    <col min="2576" max="2576" width="8.42578125" customWidth="1"/>
    <col min="2577" max="2579" width="0" hidden="1" customWidth="1"/>
    <col min="2819" max="2819" width="3.5703125" customWidth="1"/>
    <col min="2820" max="2820" width="28.7109375" customWidth="1"/>
    <col min="2821" max="2822" width="8.85546875" customWidth="1"/>
    <col min="2823" max="2823" width="10" customWidth="1"/>
    <col min="2824" max="2825" width="8.85546875" customWidth="1"/>
    <col min="2826" max="2826" width="7.42578125" customWidth="1"/>
    <col min="2832" max="2832" width="8.42578125" customWidth="1"/>
    <col min="2833" max="2835" width="0" hidden="1" customWidth="1"/>
    <col min="3075" max="3075" width="3.5703125" customWidth="1"/>
    <col min="3076" max="3076" width="28.7109375" customWidth="1"/>
    <col min="3077" max="3078" width="8.85546875" customWidth="1"/>
    <col min="3079" max="3079" width="10" customWidth="1"/>
    <col min="3080" max="3081" width="8.85546875" customWidth="1"/>
    <col min="3082" max="3082" width="7.42578125" customWidth="1"/>
    <col min="3088" max="3088" width="8.42578125" customWidth="1"/>
    <col min="3089" max="3091" width="0" hidden="1" customWidth="1"/>
    <col min="3331" max="3331" width="3.5703125" customWidth="1"/>
    <col min="3332" max="3332" width="28.7109375" customWidth="1"/>
    <col min="3333" max="3334" width="8.85546875" customWidth="1"/>
    <col min="3335" max="3335" width="10" customWidth="1"/>
    <col min="3336" max="3337" width="8.85546875" customWidth="1"/>
    <col min="3338" max="3338" width="7.42578125" customWidth="1"/>
    <col min="3344" max="3344" width="8.42578125" customWidth="1"/>
    <col min="3345" max="3347" width="0" hidden="1" customWidth="1"/>
    <col min="3587" max="3587" width="3.5703125" customWidth="1"/>
    <col min="3588" max="3588" width="28.7109375" customWidth="1"/>
    <col min="3589" max="3590" width="8.85546875" customWidth="1"/>
    <col min="3591" max="3591" width="10" customWidth="1"/>
    <col min="3592" max="3593" width="8.85546875" customWidth="1"/>
    <col min="3594" max="3594" width="7.42578125" customWidth="1"/>
    <col min="3600" max="3600" width="8.42578125" customWidth="1"/>
    <col min="3601" max="3603" width="0" hidden="1" customWidth="1"/>
    <col min="3843" max="3843" width="3.5703125" customWidth="1"/>
    <col min="3844" max="3844" width="28.7109375" customWidth="1"/>
    <col min="3845" max="3846" width="8.85546875" customWidth="1"/>
    <col min="3847" max="3847" width="10" customWidth="1"/>
    <col min="3848" max="3849" width="8.85546875" customWidth="1"/>
    <col min="3850" max="3850" width="7.42578125" customWidth="1"/>
    <col min="3856" max="3856" width="8.42578125" customWidth="1"/>
    <col min="3857" max="3859" width="0" hidden="1" customWidth="1"/>
    <col min="4099" max="4099" width="3.5703125" customWidth="1"/>
    <col min="4100" max="4100" width="28.7109375" customWidth="1"/>
    <col min="4101" max="4102" width="8.85546875" customWidth="1"/>
    <col min="4103" max="4103" width="10" customWidth="1"/>
    <col min="4104" max="4105" width="8.85546875" customWidth="1"/>
    <col min="4106" max="4106" width="7.42578125" customWidth="1"/>
    <col min="4112" max="4112" width="8.42578125" customWidth="1"/>
    <col min="4113" max="4115" width="0" hidden="1" customWidth="1"/>
    <col min="4355" max="4355" width="3.5703125" customWidth="1"/>
    <col min="4356" max="4356" width="28.7109375" customWidth="1"/>
    <col min="4357" max="4358" width="8.85546875" customWidth="1"/>
    <col min="4359" max="4359" width="10" customWidth="1"/>
    <col min="4360" max="4361" width="8.85546875" customWidth="1"/>
    <col min="4362" max="4362" width="7.42578125" customWidth="1"/>
    <col min="4368" max="4368" width="8.42578125" customWidth="1"/>
    <col min="4369" max="4371" width="0" hidden="1" customWidth="1"/>
    <col min="4611" max="4611" width="3.5703125" customWidth="1"/>
    <col min="4612" max="4612" width="28.7109375" customWidth="1"/>
    <col min="4613" max="4614" width="8.85546875" customWidth="1"/>
    <col min="4615" max="4615" width="10" customWidth="1"/>
    <col min="4616" max="4617" width="8.85546875" customWidth="1"/>
    <col min="4618" max="4618" width="7.42578125" customWidth="1"/>
    <col min="4624" max="4624" width="8.42578125" customWidth="1"/>
    <col min="4625" max="4627" width="0" hidden="1" customWidth="1"/>
    <col min="4867" max="4867" width="3.5703125" customWidth="1"/>
    <col min="4868" max="4868" width="28.7109375" customWidth="1"/>
    <col min="4869" max="4870" width="8.85546875" customWidth="1"/>
    <col min="4871" max="4871" width="10" customWidth="1"/>
    <col min="4872" max="4873" width="8.85546875" customWidth="1"/>
    <col min="4874" max="4874" width="7.42578125" customWidth="1"/>
    <col min="4880" max="4880" width="8.42578125" customWidth="1"/>
    <col min="4881" max="4883" width="0" hidden="1" customWidth="1"/>
    <col min="5123" max="5123" width="3.5703125" customWidth="1"/>
    <col min="5124" max="5124" width="28.7109375" customWidth="1"/>
    <col min="5125" max="5126" width="8.85546875" customWidth="1"/>
    <col min="5127" max="5127" width="10" customWidth="1"/>
    <col min="5128" max="5129" width="8.85546875" customWidth="1"/>
    <col min="5130" max="5130" width="7.42578125" customWidth="1"/>
    <col min="5136" max="5136" width="8.42578125" customWidth="1"/>
    <col min="5137" max="5139" width="0" hidden="1" customWidth="1"/>
    <col min="5379" max="5379" width="3.5703125" customWidth="1"/>
    <col min="5380" max="5380" width="28.7109375" customWidth="1"/>
    <col min="5381" max="5382" width="8.85546875" customWidth="1"/>
    <col min="5383" max="5383" width="10" customWidth="1"/>
    <col min="5384" max="5385" width="8.85546875" customWidth="1"/>
    <col min="5386" max="5386" width="7.42578125" customWidth="1"/>
    <col min="5392" max="5392" width="8.42578125" customWidth="1"/>
    <col min="5393" max="5395" width="0" hidden="1" customWidth="1"/>
    <col min="5635" max="5635" width="3.5703125" customWidth="1"/>
    <col min="5636" max="5636" width="28.7109375" customWidth="1"/>
    <col min="5637" max="5638" width="8.85546875" customWidth="1"/>
    <col min="5639" max="5639" width="10" customWidth="1"/>
    <col min="5640" max="5641" width="8.85546875" customWidth="1"/>
    <col min="5642" max="5642" width="7.42578125" customWidth="1"/>
    <col min="5648" max="5648" width="8.42578125" customWidth="1"/>
    <col min="5649" max="5651" width="0" hidden="1" customWidth="1"/>
    <col min="5891" max="5891" width="3.5703125" customWidth="1"/>
    <col min="5892" max="5892" width="28.7109375" customWidth="1"/>
    <col min="5893" max="5894" width="8.85546875" customWidth="1"/>
    <col min="5895" max="5895" width="10" customWidth="1"/>
    <col min="5896" max="5897" width="8.85546875" customWidth="1"/>
    <col min="5898" max="5898" width="7.42578125" customWidth="1"/>
    <col min="5904" max="5904" width="8.42578125" customWidth="1"/>
    <col min="5905" max="5907" width="0" hidden="1" customWidth="1"/>
    <col min="6147" max="6147" width="3.5703125" customWidth="1"/>
    <col min="6148" max="6148" width="28.7109375" customWidth="1"/>
    <col min="6149" max="6150" width="8.85546875" customWidth="1"/>
    <col min="6151" max="6151" width="10" customWidth="1"/>
    <col min="6152" max="6153" width="8.85546875" customWidth="1"/>
    <col min="6154" max="6154" width="7.42578125" customWidth="1"/>
    <col min="6160" max="6160" width="8.42578125" customWidth="1"/>
    <col min="6161" max="6163" width="0" hidden="1" customWidth="1"/>
    <col min="6403" max="6403" width="3.5703125" customWidth="1"/>
    <col min="6404" max="6404" width="28.7109375" customWidth="1"/>
    <col min="6405" max="6406" width="8.85546875" customWidth="1"/>
    <col min="6407" max="6407" width="10" customWidth="1"/>
    <col min="6408" max="6409" width="8.85546875" customWidth="1"/>
    <col min="6410" max="6410" width="7.42578125" customWidth="1"/>
    <col min="6416" max="6416" width="8.42578125" customWidth="1"/>
    <col min="6417" max="6419" width="0" hidden="1" customWidth="1"/>
    <col min="6659" max="6659" width="3.5703125" customWidth="1"/>
    <col min="6660" max="6660" width="28.7109375" customWidth="1"/>
    <col min="6661" max="6662" width="8.85546875" customWidth="1"/>
    <col min="6663" max="6663" width="10" customWidth="1"/>
    <col min="6664" max="6665" width="8.85546875" customWidth="1"/>
    <col min="6666" max="6666" width="7.42578125" customWidth="1"/>
    <col min="6672" max="6672" width="8.42578125" customWidth="1"/>
    <col min="6673" max="6675" width="0" hidden="1" customWidth="1"/>
    <col min="6915" max="6915" width="3.5703125" customWidth="1"/>
    <col min="6916" max="6916" width="28.7109375" customWidth="1"/>
    <col min="6917" max="6918" width="8.85546875" customWidth="1"/>
    <col min="6919" max="6919" width="10" customWidth="1"/>
    <col min="6920" max="6921" width="8.85546875" customWidth="1"/>
    <col min="6922" max="6922" width="7.42578125" customWidth="1"/>
    <col min="6928" max="6928" width="8.42578125" customWidth="1"/>
    <col min="6929" max="6931" width="0" hidden="1" customWidth="1"/>
    <col min="7171" max="7171" width="3.5703125" customWidth="1"/>
    <col min="7172" max="7172" width="28.7109375" customWidth="1"/>
    <col min="7173" max="7174" width="8.85546875" customWidth="1"/>
    <col min="7175" max="7175" width="10" customWidth="1"/>
    <col min="7176" max="7177" width="8.85546875" customWidth="1"/>
    <col min="7178" max="7178" width="7.42578125" customWidth="1"/>
    <col min="7184" max="7184" width="8.42578125" customWidth="1"/>
    <col min="7185" max="7187" width="0" hidden="1" customWidth="1"/>
    <col min="7427" max="7427" width="3.5703125" customWidth="1"/>
    <col min="7428" max="7428" width="28.7109375" customWidth="1"/>
    <col min="7429" max="7430" width="8.85546875" customWidth="1"/>
    <col min="7431" max="7431" width="10" customWidth="1"/>
    <col min="7432" max="7433" width="8.85546875" customWidth="1"/>
    <col min="7434" max="7434" width="7.42578125" customWidth="1"/>
    <col min="7440" max="7440" width="8.42578125" customWidth="1"/>
    <col min="7441" max="7443" width="0" hidden="1" customWidth="1"/>
    <col min="7683" max="7683" width="3.5703125" customWidth="1"/>
    <col min="7684" max="7684" width="28.7109375" customWidth="1"/>
    <col min="7685" max="7686" width="8.85546875" customWidth="1"/>
    <col min="7687" max="7687" width="10" customWidth="1"/>
    <col min="7688" max="7689" width="8.85546875" customWidth="1"/>
    <col min="7690" max="7690" width="7.42578125" customWidth="1"/>
    <col min="7696" max="7696" width="8.42578125" customWidth="1"/>
    <col min="7697" max="7699" width="0" hidden="1" customWidth="1"/>
    <col min="7939" max="7939" width="3.5703125" customWidth="1"/>
    <col min="7940" max="7940" width="28.7109375" customWidth="1"/>
    <col min="7941" max="7942" width="8.85546875" customWidth="1"/>
    <col min="7943" max="7943" width="10" customWidth="1"/>
    <col min="7944" max="7945" width="8.85546875" customWidth="1"/>
    <col min="7946" max="7946" width="7.42578125" customWidth="1"/>
    <col min="7952" max="7952" width="8.42578125" customWidth="1"/>
    <col min="7953" max="7955" width="0" hidden="1" customWidth="1"/>
    <col min="8195" max="8195" width="3.5703125" customWidth="1"/>
    <col min="8196" max="8196" width="28.7109375" customWidth="1"/>
    <col min="8197" max="8198" width="8.85546875" customWidth="1"/>
    <col min="8199" max="8199" width="10" customWidth="1"/>
    <col min="8200" max="8201" width="8.85546875" customWidth="1"/>
    <col min="8202" max="8202" width="7.42578125" customWidth="1"/>
    <col min="8208" max="8208" width="8.42578125" customWidth="1"/>
    <col min="8209" max="8211" width="0" hidden="1" customWidth="1"/>
    <col min="8451" max="8451" width="3.5703125" customWidth="1"/>
    <col min="8452" max="8452" width="28.7109375" customWidth="1"/>
    <col min="8453" max="8454" width="8.85546875" customWidth="1"/>
    <col min="8455" max="8455" width="10" customWidth="1"/>
    <col min="8456" max="8457" width="8.85546875" customWidth="1"/>
    <col min="8458" max="8458" width="7.42578125" customWidth="1"/>
    <col min="8464" max="8464" width="8.42578125" customWidth="1"/>
    <col min="8465" max="8467" width="0" hidden="1" customWidth="1"/>
    <col min="8707" max="8707" width="3.5703125" customWidth="1"/>
    <col min="8708" max="8708" width="28.7109375" customWidth="1"/>
    <col min="8709" max="8710" width="8.85546875" customWidth="1"/>
    <col min="8711" max="8711" width="10" customWidth="1"/>
    <col min="8712" max="8713" width="8.85546875" customWidth="1"/>
    <col min="8714" max="8714" width="7.42578125" customWidth="1"/>
    <col min="8720" max="8720" width="8.42578125" customWidth="1"/>
    <col min="8721" max="8723" width="0" hidden="1" customWidth="1"/>
    <col min="8963" max="8963" width="3.5703125" customWidth="1"/>
    <col min="8964" max="8964" width="28.7109375" customWidth="1"/>
    <col min="8965" max="8966" width="8.85546875" customWidth="1"/>
    <col min="8967" max="8967" width="10" customWidth="1"/>
    <col min="8968" max="8969" width="8.85546875" customWidth="1"/>
    <col min="8970" max="8970" width="7.42578125" customWidth="1"/>
    <col min="8976" max="8976" width="8.42578125" customWidth="1"/>
    <col min="8977" max="8979" width="0" hidden="1" customWidth="1"/>
    <col min="9219" max="9219" width="3.5703125" customWidth="1"/>
    <col min="9220" max="9220" width="28.7109375" customWidth="1"/>
    <col min="9221" max="9222" width="8.85546875" customWidth="1"/>
    <col min="9223" max="9223" width="10" customWidth="1"/>
    <col min="9224" max="9225" width="8.85546875" customWidth="1"/>
    <col min="9226" max="9226" width="7.42578125" customWidth="1"/>
    <col min="9232" max="9232" width="8.42578125" customWidth="1"/>
    <col min="9233" max="9235" width="0" hidden="1" customWidth="1"/>
    <col min="9475" max="9475" width="3.5703125" customWidth="1"/>
    <col min="9476" max="9476" width="28.7109375" customWidth="1"/>
    <col min="9477" max="9478" width="8.85546875" customWidth="1"/>
    <col min="9479" max="9479" width="10" customWidth="1"/>
    <col min="9480" max="9481" width="8.85546875" customWidth="1"/>
    <col min="9482" max="9482" width="7.42578125" customWidth="1"/>
    <col min="9488" max="9488" width="8.42578125" customWidth="1"/>
    <col min="9489" max="9491" width="0" hidden="1" customWidth="1"/>
    <col min="9731" max="9731" width="3.5703125" customWidth="1"/>
    <col min="9732" max="9732" width="28.7109375" customWidth="1"/>
    <col min="9733" max="9734" width="8.85546875" customWidth="1"/>
    <col min="9735" max="9735" width="10" customWidth="1"/>
    <col min="9736" max="9737" width="8.85546875" customWidth="1"/>
    <col min="9738" max="9738" width="7.42578125" customWidth="1"/>
    <col min="9744" max="9744" width="8.42578125" customWidth="1"/>
    <col min="9745" max="9747" width="0" hidden="1" customWidth="1"/>
    <col min="9987" max="9987" width="3.5703125" customWidth="1"/>
    <col min="9988" max="9988" width="28.7109375" customWidth="1"/>
    <col min="9989" max="9990" width="8.85546875" customWidth="1"/>
    <col min="9991" max="9991" width="10" customWidth="1"/>
    <col min="9992" max="9993" width="8.85546875" customWidth="1"/>
    <col min="9994" max="9994" width="7.42578125" customWidth="1"/>
    <col min="10000" max="10000" width="8.42578125" customWidth="1"/>
    <col min="10001" max="10003" width="0" hidden="1" customWidth="1"/>
    <col min="10243" max="10243" width="3.5703125" customWidth="1"/>
    <col min="10244" max="10244" width="28.7109375" customWidth="1"/>
    <col min="10245" max="10246" width="8.85546875" customWidth="1"/>
    <col min="10247" max="10247" width="10" customWidth="1"/>
    <col min="10248" max="10249" width="8.85546875" customWidth="1"/>
    <col min="10250" max="10250" width="7.42578125" customWidth="1"/>
    <col min="10256" max="10256" width="8.42578125" customWidth="1"/>
    <col min="10257" max="10259" width="0" hidden="1" customWidth="1"/>
    <col min="10499" max="10499" width="3.5703125" customWidth="1"/>
    <col min="10500" max="10500" width="28.7109375" customWidth="1"/>
    <col min="10501" max="10502" width="8.85546875" customWidth="1"/>
    <col min="10503" max="10503" width="10" customWidth="1"/>
    <col min="10504" max="10505" width="8.85546875" customWidth="1"/>
    <col min="10506" max="10506" width="7.42578125" customWidth="1"/>
    <col min="10512" max="10512" width="8.42578125" customWidth="1"/>
    <col min="10513" max="10515" width="0" hidden="1" customWidth="1"/>
    <col min="10755" max="10755" width="3.5703125" customWidth="1"/>
    <col min="10756" max="10756" width="28.7109375" customWidth="1"/>
    <col min="10757" max="10758" width="8.85546875" customWidth="1"/>
    <col min="10759" max="10759" width="10" customWidth="1"/>
    <col min="10760" max="10761" width="8.85546875" customWidth="1"/>
    <col min="10762" max="10762" width="7.42578125" customWidth="1"/>
    <col min="10768" max="10768" width="8.42578125" customWidth="1"/>
    <col min="10769" max="10771" width="0" hidden="1" customWidth="1"/>
    <col min="11011" max="11011" width="3.5703125" customWidth="1"/>
    <col min="11012" max="11012" width="28.7109375" customWidth="1"/>
    <col min="11013" max="11014" width="8.85546875" customWidth="1"/>
    <col min="11015" max="11015" width="10" customWidth="1"/>
    <col min="11016" max="11017" width="8.85546875" customWidth="1"/>
    <col min="11018" max="11018" width="7.42578125" customWidth="1"/>
    <col min="11024" max="11024" width="8.42578125" customWidth="1"/>
    <col min="11025" max="11027" width="0" hidden="1" customWidth="1"/>
    <col min="11267" max="11267" width="3.5703125" customWidth="1"/>
    <col min="11268" max="11268" width="28.7109375" customWidth="1"/>
    <col min="11269" max="11270" width="8.85546875" customWidth="1"/>
    <col min="11271" max="11271" width="10" customWidth="1"/>
    <col min="11272" max="11273" width="8.85546875" customWidth="1"/>
    <col min="11274" max="11274" width="7.42578125" customWidth="1"/>
    <col min="11280" max="11280" width="8.42578125" customWidth="1"/>
    <col min="11281" max="11283" width="0" hidden="1" customWidth="1"/>
    <col min="11523" max="11523" width="3.5703125" customWidth="1"/>
    <col min="11524" max="11524" width="28.7109375" customWidth="1"/>
    <col min="11525" max="11526" width="8.85546875" customWidth="1"/>
    <col min="11527" max="11527" width="10" customWidth="1"/>
    <col min="11528" max="11529" width="8.85546875" customWidth="1"/>
    <col min="11530" max="11530" width="7.42578125" customWidth="1"/>
    <col min="11536" max="11536" width="8.42578125" customWidth="1"/>
    <col min="11537" max="11539" width="0" hidden="1" customWidth="1"/>
    <col min="11779" max="11779" width="3.5703125" customWidth="1"/>
    <col min="11780" max="11780" width="28.7109375" customWidth="1"/>
    <col min="11781" max="11782" width="8.85546875" customWidth="1"/>
    <col min="11783" max="11783" width="10" customWidth="1"/>
    <col min="11784" max="11785" width="8.85546875" customWidth="1"/>
    <col min="11786" max="11786" width="7.42578125" customWidth="1"/>
    <col min="11792" max="11792" width="8.42578125" customWidth="1"/>
    <col min="11793" max="11795" width="0" hidden="1" customWidth="1"/>
    <col min="12035" max="12035" width="3.5703125" customWidth="1"/>
    <col min="12036" max="12036" width="28.7109375" customWidth="1"/>
    <col min="12037" max="12038" width="8.85546875" customWidth="1"/>
    <col min="12039" max="12039" width="10" customWidth="1"/>
    <col min="12040" max="12041" width="8.85546875" customWidth="1"/>
    <col min="12042" max="12042" width="7.42578125" customWidth="1"/>
    <col min="12048" max="12048" width="8.42578125" customWidth="1"/>
    <col min="12049" max="12051" width="0" hidden="1" customWidth="1"/>
    <col min="12291" max="12291" width="3.5703125" customWidth="1"/>
    <col min="12292" max="12292" width="28.7109375" customWidth="1"/>
    <col min="12293" max="12294" width="8.85546875" customWidth="1"/>
    <col min="12295" max="12295" width="10" customWidth="1"/>
    <col min="12296" max="12297" width="8.85546875" customWidth="1"/>
    <col min="12298" max="12298" width="7.42578125" customWidth="1"/>
    <col min="12304" max="12304" width="8.42578125" customWidth="1"/>
    <col min="12305" max="12307" width="0" hidden="1" customWidth="1"/>
    <col min="12547" max="12547" width="3.5703125" customWidth="1"/>
    <col min="12548" max="12548" width="28.7109375" customWidth="1"/>
    <col min="12549" max="12550" width="8.85546875" customWidth="1"/>
    <col min="12551" max="12551" width="10" customWidth="1"/>
    <col min="12552" max="12553" width="8.85546875" customWidth="1"/>
    <col min="12554" max="12554" width="7.42578125" customWidth="1"/>
    <col min="12560" max="12560" width="8.42578125" customWidth="1"/>
    <col min="12561" max="12563" width="0" hidden="1" customWidth="1"/>
    <col min="12803" max="12803" width="3.5703125" customWidth="1"/>
    <col min="12804" max="12804" width="28.7109375" customWidth="1"/>
    <col min="12805" max="12806" width="8.85546875" customWidth="1"/>
    <col min="12807" max="12807" width="10" customWidth="1"/>
    <col min="12808" max="12809" width="8.85546875" customWidth="1"/>
    <col min="12810" max="12810" width="7.42578125" customWidth="1"/>
    <col min="12816" max="12816" width="8.42578125" customWidth="1"/>
    <col min="12817" max="12819" width="0" hidden="1" customWidth="1"/>
    <col min="13059" max="13059" width="3.5703125" customWidth="1"/>
    <col min="13060" max="13060" width="28.7109375" customWidth="1"/>
    <col min="13061" max="13062" width="8.85546875" customWidth="1"/>
    <col min="13063" max="13063" width="10" customWidth="1"/>
    <col min="13064" max="13065" width="8.85546875" customWidth="1"/>
    <col min="13066" max="13066" width="7.42578125" customWidth="1"/>
    <col min="13072" max="13072" width="8.42578125" customWidth="1"/>
    <col min="13073" max="13075" width="0" hidden="1" customWidth="1"/>
    <col min="13315" max="13315" width="3.5703125" customWidth="1"/>
    <col min="13316" max="13316" width="28.7109375" customWidth="1"/>
    <col min="13317" max="13318" width="8.85546875" customWidth="1"/>
    <col min="13319" max="13319" width="10" customWidth="1"/>
    <col min="13320" max="13321" width="8.85546875" customWidth="1"/>
    <col min="13322" max="13322" width="7.42578125" customWidth="1"/>
    <col min="13328" max="13328" width="8.42578125" customWidth="1"/>
    <col min="13329" max="13331" width="0" hidden="1" customWidth="1"/>
    <col min="13571" max="13571" width="3.5703125" customWidth="1"/>
    <col min="13572" max="13572" width="28.7109375" customWidth="1"/>
    <col min="13573" max="13574" width="8.85546875" customWidth="1"/>
    <col min="13575" max="13575" width="10" customWidth="1"/>
    <col min="13576" max="13577" width="8.85546875" customWidth="1"/>
    <col min="13578" max="13578" width="7.42578125" customWidth="1"/>
    <col min="13584" max="13584" width="8.42578125" customWidth="1"/>
    <col min="13585" max="13587" width="0" hidden="1" customWidth="1"/>
    <col min="13827" max="13827" width="3.5703125" customWidth="1"/>
    <col min="13828" max="13828" width="28.7109375" customWidth="1"/>
    <col min="13829" max="13830" width="8.85546875" customWidth="1"/>
    <col min="13831" max="13831" width="10" customWidth="1"/>
    <col min="13832" max="13833" width="8.85546875" customWidth="1"/>
    <col min="13834" max="13834" width="7.42578125" customWidth="1"/>
    <col min="13840" max="13840" width="8.42578125" customWidth="1"/>
    <col min="13841" max="13843" width="0" hidden="1" customWidth="1"/>
    <col min="14083" max="14083" width="3.5703125" customWidth="1"/>
    <col min="14084" max="14084" width="28.7109375" customWidth="1"/>
    <col min="14085" max="14086" width="8.85546875" customWidth="1"/>
    <col min="14087" max="14087" width="10" customWidth="1"/>
    <col min="14088" max="14089" width="8.85546875" customWidth="1"/>
    <col min="14090" max="14090" width="7.42578125" customWidth="1"/>
    <col min="14096" max="14096" width="8.42578125" customWidth="1"/>
    <col min="14097" max="14099" width="0" hidden="1" customWidth="1"/>
    <col min="14339" max="14339" width="3.5703125" customWidth="1"/>
    <col min="14340" max="14340" width="28.7109375" customWidth="1"/>
    <col min="14341" max="14342" width="8.85546875" customWidth="1"/>
    <col min="14343" max="14343" width="10" customWidth="1"/>
    <col min="14344" max="14345" width="8.85546875" customWidth="1"/>
    <col min="14346" max="14346" width="7.42578125" customWidth="1"/>
    <col min="14352" max="14352" width="8.42578125" customWidth="1"/>
    <col min="14353" max="14355" width="0" hidden="1" customWidth="1"/>
    <col min="14595" max="14595" width="3.5703125" customWidth="1"/>
    <col min="14596" max="14596" width="28.7109375" customWidth="1"/>
    <col min="14597" max="14598" width="8.85546875" customWidth="1"/>
    <col min="14599" max="14599" width="10" customWidth="1"/>
    <col min="14600" max="14601" width="8.85546875" customWidth="1"/>
    <col min="14602" max="14602" width="7.42578125" customWidth="1"/>
    <col min="14608" max="14608" width="8.42578125" customWidth="1"/>
    <col min="14609" max="14611" width="0" hidden="1" customWidth="1"/>
    <col min="14851" max="14851" width="3.5703125" customWidth="1"/>
    <col min="14852" max="14852" width="28.7109375" customWidth="1"/>
    <col min="14853" max="14854" width="8.85546875" customWidth="1"/>
    <col min="14855" max="14855" width="10" customWidth="1"/>
    <col min="14856" max="14857" width="8.85546875" customWidth="1"/>
    <col min="14858" max="14858" width="7.42578125" customWidth="1"/>
    <col min="14864" max="14864" width="8.42578125" customWidth="1"/>
    <col min="14865" max="14867" width="0" hidden="1" customWidth="1"/>
    <col min="15107" max="15107" width="3.5703125" customWidth="1"/>
    <col min="15108" max="15108" width="28.7109375" customWidth="1"/>
    <col min="15109" max="15110" width="8.85546875" customWidth="1"/>
    <col min="15111" max="15111" width="10" customWidth="1"/>
    <col min="15112" max="15113" width="8.85546875" customWidth="1"/>
    <col min="15114" max="15114" width="7.42578125" customWidth="1"/>
    <col min="15120" max="15120" width="8.42578125" customWidth="1"/>
    <col min="15121" max="15123" width="0" hidden="1" customWidth="1"/>
    <col min="15363" max="15363" width="3.5703125" customWidth="1"/>
    <col min="15364" max="15364" width="28.7109375" customWidth="1"/>
    <col min="15365" max="15366" width="8.85546875" customWidth="1"/>
    <col min="15367" max="15367" width="10" customWidth="1"/>
    <col min="15368" max="15369" width="8.85546875" customWidth="1"/>
    <col min="15370" max="15370" width="7.42578125" customWidth="1"/>
    <col min="15376" max="15376" width="8.42578125" customWidth="1"/>
    <col min="15377" max="15379" width="0" hidden="1" customWidth="1"/>
    <col min="15619" max="15619" width="3.5703125" customWidth="1"/>
    <col min="15620" max="15620" width="28.7109375" customWidth="1"/>
    <col min="15621" max="15622" width="8.85546875" customWidth="1"/>
    <col min="15623" max="15623" width="10" customWidth="1"/>
    <col min="15624" max="15625" width="8.85546875" customWidth="1"/>
    <col min="15626" max="15626" width="7.42578125" customWidth="1"/>
    <col min="15632" max="15632" width="8.42578125" customWidth="1"/>
    <col min="15633" max="15635" width="0" hidden="1" customWidth="1"/>
    <col min="15875" max="15875" width="3.5703125" customWidth="1"/>
    <col min="15876" max="15876" width="28.7109375" customWidth="1"/>
    <col min="15877" max="15878" width="8.85546875" customWidth="1"/>
    <col min="15879" max="15879" width="10" customWidth="1"/>
    <col min="15880" max="15881" width="8.85546875" customWidth="1"/>
    <col min="15882" max="15882" width="7.42578125" customWidth="1"/>
    <col min="15888" max="15888" width="8.42578125" customWidth="1"/>
    <col min="15889" max="15891" width="0" hidden="1" customWidth="1"/>
    <col min="16131" max="16131" width="3.5703125" customWidth="1"/>
    <col min="16132" max="16132" width="28.7109375" customWidth="1"/>
    <col min="16133" max="16134" width="8.85546875" customWidth="1"/>
    <col min="16135" max="16135" width="10" customWidth="1"/>
    <col min="16136" max="16137" width="8.85546875" customWidth="1"/>
    <col min="16138" max="16138" width="7.42578125" customWidth="1"/>
    <col min="16144" max="16144" width="8.42578125" customWidth="1"/>
    <col min="16145" max="16147" width="0" hidden="1" customWidth="1"/>
  </cols>
  <sheetData>
    <row r="1" spans="1:15" ht="20.25" customHeight="1" x14ac:dyDescent="0.2">
      <c r="A1" s="2" t="s">
        <v>463</v>
      </c>
    </row>
    <row r="2" spans="1:15" ht="16.5" customHeight="1" x14ac:dyDescent="0.2">
      <c r="A2" s="16"/>
      <c r="B2" s="17"/>
      <c r="C2" s="17"/>
      <c r="D2" s="18"/>
      <c r="E2" s="19"/>
      <c r="F2" s="18"/>
      <c r="G2" s="20"/>
      <c r="H2" s="20"/>
      <c r="I2" s="20"/>
      <c r="J2" s="20"/>
      <c r="K2" s="19" t="s">
        <v>95</v>
      </c>
      <c r="L2" s="20"/>
      <c r="M2" s="19" t="s">
        <v>1</v>
      </c>
      <c r="N2" s="6"/>
      <c r="O2" s="1"/>
    </row>
    <row r="3" spans="1:15" ht="16.5" customHeight="1" x14ac:dyDescent="0.2">
      <c r="A3" s="21"/>
      <c r="B3" s="68"/>
      <c r="C3" s="22"/>
      <c r="D3" s="23"/>
      <c r="E3" s="25"/>
      <c r="F3" s="23"/>
      <c r="G3" s="11"/>
      <c r="H3" s="11"/>
      <c r="I3" s="11"/>
      <c r="J3" s="11"/>
      <c r="K3" s="89">
        <f>COUNTA(Start:End!I3)</f>
        <v>112</v>
      </c>
      <c r="L3" s="11"/>
      <c r="M3" s="24">
        <f>SUM(Start:End!M3)</f>
        <v>1650</v>
      </c>
      <c r="N3" s="12"/>
      <c r="O3" s="1"/>
    </row>
    <row r="4" spans="1:15" ht="9.75" customHeight="1" x14ac:dyDescent="0.2"/>
    <row r="5" spans="1:15" ht="17.25" customHeight="1" x14ac:dyDescent="0.2">
      <c r="A5" s="5" t="s">
        <v>13</v>
      </c>
      <c r="B5" s="3" t="s">
        <v>12</v>
      </c>
    </row>
    <row r="6" spans="1:15" x14ac:dyDescent="0.2">
      <c r="B6" s="33" t="s">
        <v>2</v>
      </c>
      <c r="C6" s="34">
        <f>SUM(Start:End!C6)</f>
        <v>349</v>
      </c>
      <c r="D6" s="35">
        <f t="shared" ref="D6:D17" si="0">C6/$M$3</f>
        <v>0.21151515151515152</v>
      </c>
      <c r="F6" s="26" t="s">
        <v>49</v>
      </c>
      <c r="J6" s="78"/>
    </row>
    <row r="7" spans="1:15" x14ac:dyDescent="0.2">
      <c r="B7" s="13" t="s">
        <v>3</v>
      </c>
      <c r="C7" s="4">
        <f>SUM(Start:End!C7)</f>
        <v>707</v>
      </c>
      <c r="D7" s="15">
        <f t="shared" si="0"/>
        <v>0.42848484848484847</v>
      </c>
      <c r="F7" s="36" t="s">
        <v>28</v>
      </c>
      <c r="G7" s="37"/>
      <c r="H7" s="37">
        <f>SUM(Start:End!H7)</f>
        <v>192</v>
      </c>
      <c r="I7" s="35">
        <f t="shared" ref="I7:I13" si="1">H7/$M$3</f>
        <v>0.11636363636363636</v>
      </c>
    </row>
    <row r="8" spans="1:15" x14ac:dyDescent="0.2">
      <c r="B8" s="33" t="s">
        <v>5</v>
      </c>
      <c r="C8" s="34">
        <f>SUM(Start:End!C8)</f>
        <v>252</v>
      </c>
      <c r="D8" s="35">
        <f t="shared" si="0"/>
        <v>0.15272727272727274</v>
      </c>
      <c r="F8" s="14" t="s">
        <v>0</v>
      </c>
      <c r="H8">
        <f>SUM(Start:End!H8)</f>
        <v>87</v>
      </c>
      <c r="I8" s="15">
        <f t="shared" si="1"/>
        <v>5.2727272727272727E-2</v>
      </c>
    </row>
    <row r="9" spans="1:15" x14ac:dyDescent="0.2">
      <c r="B9" s="13" t="s">
        <v>6</v>
      </c>
      <c r="C9" s="4">
        <f>SUM(Start:End!C9)</f>
        <v>81</v>
      </c>
      <c r="D9" s="15">
        <f t="shared" si="0"/>
        <v>4.9090909090909088E-2</v>
      </c>
      <c r="F9" s="36" t="s">
        <v>29</v>
      </c>
      <c r="G9" s="37"/>
      <c r="H9" s="37">
        <f>SUM(Start:End!H9)</f>
        <v>1</v>
      </c>
      <c r="I9" s="35">
        <f t="shared" si="1"/>
        <v>6.0606060606060606E-4</v>
      </c>
    </row>
    <row r="10" spans="1:15" x14ac:dyDescent="0.2">
      <c r="B10" s="33" t="s">
        <v>4</v>
      </c>
      <c r="C10" s="34">
        <f>SUM(Start:End!C10)</f>
        <v>160</v>
      </c>
      <c r="D10" s="35">
        <f t="shared" si="0"/>
        <v>9.696969696969697E-2</v>
      </c>
      <c r="F10" s="14" t="s">
        <v>30</v>
      </c>
      <c r="H10">
        <f>SUM(Start:End!H10)</f>
        <v>14</v>
      </c>
      <c r="I10" s="15">
        <f t="shared" si="1"/>
        <v>8.4848484848484857E-3</v>
      </c>
    </row>
    <row r="11" spans="1:15" x14ac:dyDescent="0.2">
      <c r="B11" s="13" t="s">
        <v>23</v>
      </c>
      <c r="C11" s="4">
        <f>SUM(Start:End!C11)</f>
        <v>308</v>
      </c>
      <c r="D11" s="15">
        <f t="shared" si="0"/>
        <v>0.18666666666666668</v>
      </c>
      <c r="F11" s="36" t="s">
        <v>31</v>
      </c>
      <c r="G11" s="37"/>
      <c r="H11" s="37">
        <f>SUM(Start:End!H11)</f>
        <v>0</v>
      </c>
      <c r="I11" s="35">
        <f t="shared" si="1"/>
        <v>0</v>
      </c>
    </row>
    <row r="12" spans="1:15" x14ac:dyDescent="0.2">
      <c r="B12" s="33" t="s">
        <v>26</v>
      </c>
      <c r="C12" s="34">
        <f>SUM(Start:End!C12)</f>
        <v>126</v>
      </c>
      <c r="D12" s="35">
        <f t="shared" si="0"/>
        <v>7.636363636363637E-2</v>
      </c>
      <c r="F12" s="14" t="s">
        <v>32</v>
      </c>
      <c r="H12">
        <f>SUM(Start:End!H12)</f>
        <v>0</v>
      </c>
      <c r="I12" s="15">
        <f t="shared" si="1"/>
        <v>0</v>
      </c>
    </row>
    <row r="13" spans="1:15" x14ac:dyDescent="0.2">
      <c r="B13" s="13" t="s">
        <v>24</v>
      </c>
      <c r="C13" s="4">
        <f>SUM(Start:End!C13)</f>
        <v>4</v>
      </c>
      <c r="D13" s="15">
        <f t="shared" si="0"/>
        <v>2.4242424242424242E-3</v>
      </c>
      <c r="F13" s="36" t="s">
        <v>33</v>
      </c>
      <c r="G13" s="37"/>
      <c r="H13" s="37">
        <f>SUM(Start:End!H13)</f>
        <v>11</v>
      </c>
      <c r="I13" s="35">
        <f t="shared" si="1"/>
        <v>6.6666666666666671E-3</v>
      </c>
    </row>
    <row r="14" spans="1:15" x14ac:dyDescent="0.2">
      <c r="B14" s="33" t="s">
        <v>27</v>
      </c>
      <c r="C14" s="34">
        <f>SUM(Start:End!C14)</f>
        <v>45</v>
      </c>
      <c r="D14" s="35">
        <f t="shared" si="0"/>
        <v>2.7272727272727271E-2</v>
      </c>
      <c r="F14" s="13"/>
    </row>
    <row r="15" spans="1:15" x14ac:dyDescent="0.2">
      <c r="B15" s="13" t="s">
        <v>22</v>
      </c>
      <c r="C15" s="4">
        <f>SUM(Start:End!C15)</f>
        <v>18</v>
      </c>
      <c r="D15" s="15">
        <f t="shared" si="0"/>
        <v>1.090909090909091E-2</v>
      </c>
    </row>
    <row r="16" spans="1:15" x14ac:dyDescent="0.2">
      <c r="B16" s="33" t="s">
        <v>25</v>
      </c>
      <c r="C16" s="34">
        <f>SUM(Start:End!C16)</f>
        <v>14</v>
      </c>
      <c r="D16" s="35">
        <f t="shared" si="0"/>
        <v>8.4848484848484857E-3</v>
      </c>
      <c r="F16" s="13"/>
    </row>
    <row r="17" spans="1:26" x14ac:dyDescent="0.2">
      <c r="B17" s="13" t="s">
        <v>7</v>
      </c>
      <c r="C17" s="4">
        <f>SUM(Start:End!C17)</f>
        <v>159</v>
      </c>
      <c r="D17" s="38">
        <f t="shared" si="0"/>
        <v>9.636363636363636E-2</v>
      </c>
    </row>
    <row r="18" spans="1:26" ht="10.5" customHeight="1" x14ac:dyDescent="0.2">
      <c r="C18" s="4"/>
    </row>
    <row r="19" spans="1:26" ht="17.25" customHeight="1" x14ac:dyDescent="0.2">
      <c r="A19" s="5" t="s">
        <v>39</v>
      </c>
      <c r="B19" s="216" t="s">
        <v>34</v>
      </c>
      <c r="C19" s="216"/>
      <c r="D19" s="216"/>
      <c r="E19" s="216"/>
      <c r="F19" s="216"/>
      <c r="G19" s="217"/>
      <c r="H19" s="217"/>
    </row>
    <row r="20" spans="1:26" ht="15" customHeight="1" x14ac:dyDescent="0.2">
      <c r="A20" s="5"/>
      <c r="B20" s="67"/>
      <c r="C20" s="27" t="s">
        <v>63</v>
      </c>
      <c r="D20" s="28"/>
      <c r="E20" s="28"/>
      <c r="F20" s="28"/>
      <c r="G20" s="29"/>
      <c r="H20" s="30"/>
      <c r="I20" s="27" t="s">
        <v>64</v>
      </c>
      <c r="J20" s="28"/>
      <c r="K20" s="28"/>
      <c r="L20" s="28"/>
      <c r="M20" s="29"/>
      <c r="N20" s="30"/>
      <c r="P20">
        <f>IF(MIN(P$24:Q$61)=MAX(P$24:Q$61),MIN(P$24:Q$61),"ERROR IN TOTALS")</f>
        <v>1650</v>
      </c>
      <c r="U20" s="95" t="s">
        <v>121</v>
      </c>
      <c r="V20" s="20"/>
      <c r="W20" s="20"/>
      <c r="X20" s="20"/>
      <c r="Y20" s="20"/>
      <c r="Z20" s="6"/>
    </row>
    <row r="21" spans="1:26" ht="15" hidden="1" customHeight="1" x14ac:dyDescent="0.2">
      <c r="A21" s="5"/>
      <c r="B21" s="67"/>
      <c r="C21" s="31" t="s">
        <v>76</v>
      </c>
      <c r="D21" s="31" t="s">
        <v>76</v>
      </c>
      <c r="E21" s="31" t="s">
        <v>76</v>
      </c>
      <c r="F21" s="31" t="s">
        <v>76</v>
      </c>
      <c r="G21" s="31" t="s">
        <v>76</v>
      </c>
      <c r="H21" s="31" t="s">
        <v>76</v>
      </c>
      <c r="I21" s="31" t="s">
        <v>77</v>
      </c>
      <c r="J21" s="31" t="s">
        <v>77</v>
      </c>
      <c r="K21" s="31" t="s">
        <v>77</v>
      </c>
      <c r="L21" s="31" t="s">
        <v>77</v>
      </c>
      <c r="M21" s="31" t="s">
        <v>77</v>
      </c>
      <c r="N21" s="31" t="s">
        <v>77</v>
      </c>
      <c r="U21" s="96"/>
      <c r="Z21" s="97"/>
    </row>
    <row r="22" spans="1:26" x14ac:dyDescent="0.2">
      <c r="A22" s="5"/>
      <c r="B22" s="67"/>
      <c r="C22" s="45" t="s">
        <v>79</v>
      </c>
      <c r="D22" s="46" t="s">
        <v>80</v>
      </c>
      <c r="E22" s="46" t="s">
        <v>17</v>
      </c>
      <c r="F22" s="47" t="s">
        <v>18</v>
      </c>
      <c r="G22" s="48" t="s">
        <v>78</v>
      </c>
      <c r="H22" s="32"/>
      <c r="I22" s="45" t="s">
        <v>79</v>
      </c>
      <c r="J22" s="46" t="s">
        <v>80</v>
      </c>
      <c r="K22" s="46" t="s">
        <v>17</v>
      </c>
      <c r="L22" s="47" t="s">
        <v>18</v>
      </c>
      <c r="M22" s="49" t="s">
        <v>78</v>
      </c>
      <c r="N22" s="32"/>
      <c r="U22" s="96"/>
      <c r="Z22" s="97"/>
    </row>
    <row r="23" spans="1:26" ht="24" x14ac:dyDescent="0.2">
      <c r="A23" s="5"/>
      <c r="C23" s="50" t="s">
        <v>54</v>
      </c>
      <c r="D23" s="51" t="s">
        <v>57</v>
      </c>
      <c r="E23" s="51" t="s">
        <v>55</v>
      </c>
      <c r="F23" s="51" t="s">
        <v>56</v>
      </c>
      <c r="G23" s="51" t="s">
        <v>21</v>
      </c>
      <c r="H23" s="52" t="s">
        <v>65</v>
      </c>
      <c r="I23" s="50" t="s">
        <v>54</v>
      </c>
      <c r="J23" s="51" t="s">
        <v>57</v>
      </c>
      <c r="K23" s="51" t="s">
        <v>55</v>
      </c>
      <c r="L23" s="51" t="s">
        <v>56</v>
      </c>
      <c r="M23" s="51" t="s">
        <v>21</v>
      </c>
      <c r="N23" s="52" t="s">
        <v>65</v>
      </c>
      <c r="P23" s="8" t="s">
        <v>81</v>
      </c>
      <c r="Q23" s="8" t="s">
        <v>82</v>
      </c>
      <c r="U23" s="50" t="s">
        <v>54</v>
      </c>
      <c r="V23" s="51" t="s">
        <v>122</v>
      </c>
      <c r="W23" s="51" t="s">
        <v>55</v>
      </c>
      <c r="X23" s="51" t="s">
        <v>56</v>
      </c>
      <c r="Y23" s="51" t="s">
        <v>21</v>
      </c>
      <c r="Z23" s="52" t="s">
        <v>65</v>
      </c>
    </row>
    <row r="24" spans="1:26" ht="18.75" customHeight="1" x14ac:dyDescent="0.2">
      <c r="A24" s="72" t="s">
        <v>40</v>
      </c>
      <c r="B24" s="215" t="s">
        <v>50</v>
      </c>
      <c r="C24" s="42">
        <f>SUM(Start:End!C24)</f>
        <v>220</v>
      </c>
      <c r="D24" s="43">
        <f>SUM(Start:End!D24)</f>
        <v>244</v>
      </c>
      <c r="E24" s="43">
        <f>SUM(Start:End!E24)</f>
        <v>302</v>
      </c>
      <c r="F24" s="43">
        <f>SUM(Start:End!F24)</f>
        <v>585</v>
      </c>
      <c r="G24" s="43">
        <f>SUM(Start:End!G24)</f>
        <v>204</v>
      </c>
      <c r="H24" s="44">
        <f>SUM(Start:End!H24)</f>
        <v>95</v>
      </c>
      <c r="I24" s="42">
        <f>SUM(Start:End!I24)</f>
        <v>22</v>
      </c>
      <c r="J24" s="43">
        <f>SUM(Start:End!J24)</f>
        <v>37</v>
      </c>
      <c r="K24" s="43">
        <f>SUM(Start:End!K24)</f>
        <v>194</v>
      </c>
      <c r="L24" s="43">
        <f>SUM(Start:End!L24)</f>
        <v>1185</v>
      </c>
      <c r="M24" s="43">
        <f>SUM(Start:End!M24)</f>
        <v>75</v>
      </c>
      <c r="N24" s="44">
        <f>SUM(Start:End!N24)</f>
        <v>137</v>
      </c>
      <c r="O24" s="1" t="str">
        <f>LEFT(A$19,1)&amp;LEFT(A24,1)&amp;"_"</f>
        <v>2a_</v>
      </c>
      <c r="P24" s="1">
        <f>SUM(C24:H24)</f>
        <v>1650</v>
      </c>
      <c r="Q24" s="1">
        <f>SUM(I24:N24)</f>
        <v>1650</v>
      </c>
      <c r="S24" s="72" t="s">
        <v>40</v>
      </c>
      <c r="T24" s="215" t="s">
        <v>50</v>
      </c>
      <c r="U24" s="102"/>
      <c r="V24" s="103"/>
      <c r="W24" s="103"/>
      <c r="X24" s="103"/>
      <c r="Y24" s="103"/>
      <c r="Z24" s="104"/>
    </row>
    <row r="25" spans="1:26" ht="18.75" customHeight="1" x14ac:dyDescent="0.2">
      <c r="A25" s="73"/>
      <c r="B25" s="213"/>
      <c r="C25" s="54">
        <f t="shared" ref="C25:N25" si="2">C24/$M$3</f>
        <v>0.13333333333333333</v>
      </c>
      <c r="D25" s="55">
        <f t="shared" si="2"/>
        <v>0.14787878787878789</v>
      </c>
      <c r="E25" s="55">
        <f t="shared" si="2"/>
        <v>0.18303030303030304</v>
      </c>
      <c r="F25" s="55">
        <f t="shared" si="2"/>
        <v>0.35454545454545455</v>
      </c>
      <c r="G25" s="55">
        <f t="shared" si="2"/>
        <v>0.12363636363636364</v>
      </c>
      <c r="H25" s="56">
        <f t="shared" si="2"/>
        <v>5.7575757575757579E-2</v>
      </c>
      <c r="I25" s="54">
        <f t="shared" si="2"/>
        <v>1.3333333333333334E-2</v>
      </c>
      <c r="J25" s="55">
        <f t="shared" si="2"/>
        <v>2.2424242424242423E-2</v>
      </c>
      <c r="K25" s="55">
        <f t="shared" si="2"/>
        <v>0.11757575757575757</v>
      </c>
      <c r="L25" s="55">
        <f t="shared" si="2"/>
        <v>0.71818181818181814</v>
      </c>
      <c r="M25" s="55">
        <f t="shared" si="2"/>
        <v>4.5454545454545456E-2</v>
      </c>
      <c r="N25" s="56">
        <f t="shared" si="2"/>
        <v>8.3030303030303024E-2</v>
      </c>
      <c r="O25" s="1"/>
      <c r="S25" s="73"/>
      <c r="T25" s="213"/>
      <c r="U25" s="98">
        <f t="shared" ref="U25:Z25" si="3">I25-C25</f>
        <v>-0.12</v>
      </c>
      <c r="V25" s="99">
        <f t="shared" si="3"/>
        <v>-0.12545454545454546</v>
      </c>
      <c r="W25" s="99">
        <f t="shared" si="3"/>
        <v>-6.5454545454545474E-2</v>
      </c>
      <c r="X25" s="100">
        <f t="shared" si="3"/>
        <v>0.36363636363636359</v>
      </c>
      <c r="Y25" s="99">
        <f t="shared" si="3"/>
        <v>-7.8181818181818186E-2</v>
      </c>
      <c r="Z25" s="101">
        <f t="shared" si="3"/>
        <v>2.5454545454545445E-2</v>
      </c>
    </row>
    <row r="26" spans="1:26" x14ac:dyDescent="0.2">
      <c r="A26" s="74" t="s">
        <v>41</v>
      </c>
      <c r="B26" s="210" t="s">
        <v>51</v>
      </c>
      <c r="C26" s="64">
        <f>SUM(Start:End!C26)</f>
        <v>234</v>
      </c>
      <c r="D26" s="65">
        <f>SUM(Start:End!D26)</f>
        <v>223</v>
      </c>
      <c r="E26" s="65">
        <f>SUM(Start:End!E26)</f>
        <v>241</v>
      </c>
      <c r="F26" s="65">
        <f>SUM(Start:End!F26)</f>
        <v>621</v>
      </c>
      <c r="G26" s="65">
        <f>SUM(Start:End!G26)</f>
        <v>238</v>
      </c>
      <c r="H26" s="66">
        <f>SUM(Start:End!H26)</f>
        <v>93</v>
      </c>
      <c r="I26" s="64">
        <f>SUM(Start:End!I26)</f>
        <v>32</v>
      </c>
      <c r="J26" s="65">
        <f>SUM(Start:End!J26)</f>
        <v>33</v>
      </c>
      <c r="K26" s="65">
        <f>SUM(Start:End!K26)</f>
        <v>152</v>
      </c>
      <c r="L26" s="65">
        <f>SUM(Start:End!L26)</f>
        <v>1194</v>
      </c>
      <c r="M26" s="65">
        <f>SUM(Start:End!M26)</f>
        <v>107</v>
      </c>
      <c r="N26" s="66">
        <f>SUM(Start:End!N26)</f>
        <v>132</v>
      </c>
      <c r="O26" s="1" t="str">
        <f>LEFT(A$19,1)&amp;LEFT(A26,1)&amp;"_"</f>
        <v>2b_</v>
      </c>
      <c r="P26" s="1">
        <f>SUM(C26:H26)</f>
        <v>1650</v>
      </c>
      <c r="Q26" s="1">
        <f>SUM(I26:N26)</f>
        <v>1650</v>
      </c>
      <c r="S26" s="74" t="s">
        <v>41</v>
      </c>
      <c r="T26" s="210" t="s">
        <v>51</v>
      </c>
      <c r="U26" s="105"/>
      <c r="V26" s="106"/>
      <c r="W26" s="106"/>
      <c r="X26" s="106"/>
      <c r="Y26" s="106"/>
      <c r="Z26" s="107"/>
    </row>
    <row r="27" spans="1:26" ht="18" customHeight="1" x14ac:dyDescent="0.2">
      <c r="A27" s="74"/>
      <c r="B27" s="211"/>
      <c r="C27" s="57">
        <f t="shared" ref="C27:N27" si="4">C26/$M$3</f>
        <v>0.14181818181818182</v>
      </c>
      <c r="D27" s="58">
        <f t="shared" si="4"/>
        <v>0.13515151515151516</v>
      </c>
      <c r="E27" s="58">
        <f t="shared" si="4"/>
        <v>0.14606060606060606</v>
      </c>
      <c r="F27" s="58">
        <f t="shared" si="4"/>
        <v>0.37636363636363634</v>
      </c>
      <c r="G27" s="58">
        <f t="shared" si="4"/>
        <v>0.14424242424242426</v>
      </c>
      <c r="H27" s="59">
        <f t="shared" si="4"/>
        <v>5.6363636363636366E-2</v>
      </c>
      <c r="I27" s="57">
        <f t="shared" si="4"/>
        <v>1.9393939393939394E-2</v>
      </c>
      <c r="J27" s="58">
        <f t="shared" si="4"/>
        <v>0.02</v>
      </c>
      <c r="K27" s="58">
        <f t="shared" si="4"/>
        <v>9.2121212121212118E-2</v>
      </c>
      <c r="L27" s="58">
        <f t="shared" si="4"/>
        <v>0.72363636363636363</v>
      </c>
      <c r="M27" s="58">
        <f t="shared" si="4"/>
        <v>6.484848484848485E-2</v>
      </c>
      <c r="N27" s="59">
        <f t="shared" si="4"/>
        <v>0.08</v>
      </c>
      <c r="O27" s="1"/>
      <c r="S27" s="74"/>
      <c r="T27" s="211"/>
      <c r="U27" s="108">
        <f t="shared" ref="U27:Z27" si="5">I27-C27</f>
        <v>-0.12242424242424242</v>
      </c>
      <c r="V27" s="109">
        <f t="shared" si="5"/>
        <v>-0.11515151515151516</v>
      </c>
      <c r="W27" s="109">
        <f t="shared" si="5"/>
        <v>-5.393939393939394E-2</v>
      </c>
      <c r="X27" s="110">
        <f t="shared" si="5"/>
        <v>0.34727272727272729</v>
      </c>
      <c r="Y27" s="109">
        <f t="shared" si="5"/>
        <v>-7.9393939393939406E-2</v>
      </c>
      <c r="Z27" s="111">
        <f t="shared" si="5"/>
        <v>2.3636363636363636E-2</v>
      </c>
    </row>
    <row r="28" spans="1:26" x14ac:dyDescent="0.2">
      <c r="A28" s="73" t="s">
        <v>42</v>
      </c>
      <c r="B28" s="212" t="s">
        <v>58</v>
      </c>
      <c r="C28" s="42">
        <f>SUM(Start:End!C28)</f>
        <v>243</v>
      </c>
      <c r="D28" s="43">
        <f>SUM(Start:End!D28)</f>
        <v>186</v>
      </c>
      <c r="E28" s="43">
        <f>SUM(Start:End!E28)</f>
        <v>226</v>
      </c>
      <c r="F28" s="43">
        <f>SUM(Start:End!F28)</f>
        <v>629</v>
      </c>
      <c r="G28" s="43">
        <f>SUM(Start:End!G28)</f>
        <v>256</v>
      </c>
      <c r="H28" s="44">
        <f>SUM(Start:End!H28)</f>
        <v>110</v>
      </c>
      <c r="I28" s="42">
        <f>SUM(Start:End!I28)</f>
        <v>30</v>
      </c>
      <c r="J28" s="43">
        <f>SUM(Start:End!J28)</f>
        <v>42</v>
      </c>
      <c r="K28" s="43">
        <f>SUM(Start:End!K28)</f>
        <v>164</v>
      </c>
      <c r="L28" s="43">
        <f>SUM(Start:End!L28)</f>
        <v>1151</v>
      </c>
      <c r="M28" s="43">
        <f>SUM(Start:End!M28)</f>
        <v>121</v>
      </c>
      <c r="N28" s="44">
        <f>SUM(Start:End!N28)</f>
        <v>142</v>
      </c>
      <c r="O28" s="1" t="str">
        <f>LEFT(A$19,1)&amp;LEFT(A28,1)&amp;"_"</f>
        <v>2c_</v>
      </c>
      <c r="P28" s="1">
        <f>SUM(C28:H28)</f>
        <v>1650</v>
      </c>
      <c r="Q28" s="1">
        <f>SUM(I28:N28)</f>
        <v>1650</v>
      </c>
      <c r="S28" s="73" t="s">
        <v>42</v>
      </c>
      <c r="T28" s="212" t="s">
        <v>58</v>
      </c>
      <c r="U28" s="102"/>
      <c r="V28" s="103"/>
      <c r="W28" s="103"/>
      <c r="X28" s="103"/>
      <c r="Y28" s="103"/>
      <c r="Z28" s="104"/>
    </row>
    <row r="29" spans="1:26" ht="15.75" customHeight="1" x14ac:dyDescent="0.2">
      <c r="A29" s="73"/>
      <c r="B29" s="213"/>
      <c r="C29" s="60">
        <f t="shared" ref="C29:N29" si="6">C28/$M$3</f>
        <v>0.14727272727272728</v>
      </c>
      <c r="D29" s="61">
        <f>D28/$M$3</f>
        <v>0.11272727272727273</v>
      </c>
      <c r="E29" s="61">
        <f t="shared" si="6"/>
        <v>0.13696969696969696</v>
      </c>
      <c r="F29" s="61">
        <f t="shared" si="6"/>
        <v>0.38121212121212122</v>
      </c>
      <c r="G29" s="61">
        <f t="shared" si="6"/>
        <v>0.15515151515151515</v>
      </c>
      <c r="H29" s="62">
        <f t="shared" si="6"/>
        <v>6.6666666666666666E-2</v>
      </c>
      <c r="I29" s="60">
        <f t="shared" si="6"/>
        <v>1.8181818181818181E-2</v>
      </c>
      <c r="J29" s="61">
        <f t="shared" si="6"/>
        <v>2.5454545454545455E-2</v>
      </c>
      <c r="K29" s="61">
        <f t="shared" si="6"/>
        <v>9.9393939393939396E-2</v>
      </c>
      <c r="L29" s="61">
        <f t="shared" si="6"/>
        <v>0.69757575757575763</v>
      </c>
      <c r="M29" s="61">
        <f t="shared" si="6"/>
        <v>7.3333333333333334E-2</v>
      </c>
      <c r="N29" s="62">
        <f t="shared" si="6"/>
        <v>8.606060606060606E-2</v>
      </c>
      <c r="O29" s="1"/>
      <c r="S29" s="73"/>
      <c r="T29" s="213"/>
      <c r="U29" s="112">
        <f t="shared" ref="U29:Z29" si="7">I29-C29</f>
        <v>-0.12909090909090909</v>
      </c>
      <c r="V29" s="113">
        <f t="shared" si="7"/>
        <v>-8.727272727272728E-2</v>
      </c>
      <c r="W29" s="113">
        <f t="shared" si="7"/>
        <v>-3.7575757575757568E-2</v>
      </c>
      <c r="X29" s="114">
        <f t="shared" si="7"/>
        <v>0.3163636363636364</v>
      </c>
      <c r="Y29" s="113">
        <f t="shared" si="7"/>
        <v>-8.1818181818181818E-2</v>
      </c>
      <c r="Z29" s="115">
        <f t="shared" si="7"/>
        <v>1.9393939393939394E-2</v>
      </c>
    </row>
    <row r="30" spans="1:26" ht="13.5" customHeight="1" x14ac:dyDescent="0.2">
      <c r="A30" s="74" t="s">
        <v>43</v>
      </c>
      <c r="B30" s="210" t="s">
        <v>59</v>
      </c>
      <c r="C30" s="64">
        <f>SUM(Start:End!C30)</f>
        <v>163</v>
      </c>
      <c r="D30" s="65">
        <f>SUM(Start:End!D30)</f>
        <v>175</v>
      </c>
      <c r="E30" s="65">
        <f>SUM(Start:End!E30)</f>
        <v>244</v>
      </c>
      <c r="F30" s="65">
        <f>SUM(Start:End!F30)</f>
        <v>853</v>
      </c>
      <c r="G30" s="65">
        <f>SUM(Start:End!G30)</f>
        <v>117</v>
      </c>
      <c r="H30" s="66">
        <f>SUM(Start:End!H30)</f>
        <v>98</v>
      </c>
      <c r="I30" s="64">
        <f>SUM(Start:End!I30)</f>
        <v>18</v>
      </c>
      <c r="J30" s="65">
        <f>SUM(Start:End!J30)</f>
        <v>29</v>
      </c>
      <c r="K30" s="65">
        <f>SUM(Start:End!K30)</f>
        <v>117</v>
      </c>
      <c r="L30" s="65">
        <f>SUM(Start:End!L30)</f>
        <v>1290</v>
      </c>
      <c r="M30" s="65">
        <f>SUM(Start:End!M30)</f>
        <v>64</v>
      </c>
      <c r="N30" s="66">
        <f>SUM(Start:End!N30)</f>
        <v>132</v>
      </c>
      <c r="O30" s="1" t="str">
        <f>LEFT(A$19,1)&amp;LEFT(A30,1)&amp;"_"</f>
        <v>2d_</v>
      </c>
      <c r="P30" s="1">
        <f>SUM(C30:H30)</f>
        <v>1650</v>
      </c>
      <c r="Q30" s="1">
        <f>SUM(I30:N30)</f>
        <v>1650</v>
      </c>
      <c r="S30" s="74" t="s">
        <v>43</v>
      </c>
      <c r="T30" s="210" t="s">
        <v>59</v>
      </c>
      <c r="U30" s="105"/>
      <c r="V30" s="106"/>
      <c r="W30" s="106"/>
      <c r="X30" s="106"/>
      <c r="Y30" s="106"/>
      <c r="Z30" s="107"/>
    </row>
    <row r="31" spans="1:26" ht="13.5" customHeight="1" x14ac:dyDescent="0.2">
      <c r="A31" s="74"/>
      <c r="B31" s="211"/>
      <c r="C31" s="57">
        <f t="shared" ref="C31:N31" si="8">C30/$M$3</f>
        <v>9.8787878787878786E-2</v>
      </c>
      <c r="D31" s="58">
        <f t="shared" si="8"/>
        <v>0.10606060606060606</v>
      </c>
      <c r="E31" s="58">
        <f t="shared" si="8"/>
        <v>0.14787878787878789</v>
      </c>
      <c r="F31" s="58">
        <f t="shared" si="8"/>
        <v>0.51696969696969697</v>
      </c>
      <c r="G31" s="58">
        <f t="shared" si="8"/>
        <v>7.0909090909090908E-2</v>
      </c>
      <c r="H31" s="59">
        <f t="shared" si="8"/>
        <v>5.9393939393939395E-2</v>
      </c>
      <c r="I31" s="57">
        <f t="shared" si="8"/>
        <v>1.090909090909091E-2</v>
      </c>
      <c r="J31" s="58">
        <f t="shared" si="8"/>
        <v>1.7575757575757574E-2</v>
      </c>
      <c r="K31" s="58">
        <f t="shared" si="8"/>
        <v>7.0909090909090908E-2</v>
      </c>
      <c r="L31" s="58">
        <f t="shared" si="8"/>
        <v>0.78181818181818186</v>
      </c>
      <c r="M31" s="58">
        <f t="shared" si="8"/>
        <v>3.8787878787878788E-2</v>
      </c>
      <c r="N31" s="59">
        <f t="shared" si="8"/>
        <v>0.08</v>
      </c>
      <c r="O31" s="1"/>
      <c r="S31" s="74"/>
      <c r="T31" s="211"/>
      <c r="U31" s="108">
        <f t="shared" ref="U31:Z31" si="9">I31-C31</f>
        <v>-8.7878787878787876E-2</v>
      </c>
      <c r="V31" s="109">
        <f t="shared" si="9"/>
        <v>-8.8484848484848486E-2</v>
      </c>
      <c r="W31" s="109">
        <f t="shared" si="9"/>
        <v>-7.696969696969698E-2</v>
      </c>
      <c r="X31" s="110">
        <f t="shared" si="9"/>
        <v>0.26484848484848489</v>
      </c>
      <c r="Y31" s="109">
        <f t="shared" si="9"/>
        <v>-3.212121212121212E-2</v>
      </c>
      <c r="Z31" s="111">
        <f t="shared" si="9"/>
        <v>2.0606060606060607E-2</v>
      </c>
    </row>
    <row r="32" spans="1:26" ht="26.25" customHeight="1" x14ac:dyDescent="0.2">
      <c r="A32" s="74"/>
      <c r="B32" s="211"/>
      <c r="C32" s="39"/>
      <c r="D32" s="40"/>
      <c r="E32" s="40"/>
      <c r="F32" s="40"/>
      <c r="G32" s="40"/>
      <c r="H32" s="41"/>
      <c r="I32" s="39"/>
      <c r="J32" s="40"/>
      <c r="K32" s="40"/>
      <c r="L32" s="40"/>
      <c r="M32" s="40"/>
      <c r="N32" s="41"/>
      <c r="O32" s="1"/>
      <c r="S32" s="74"/>
      <c r="T32" s="211"/>
      <c r="U32" s="116"/>
      <c r="V32" s="117"/>
      <c r="W32" s="117"/>
      <c r="X32" s="118"/>
      <c r="Y32" s="117"/>
      <c r="Z32" s="119"/>
    </row>
    <row r="33" spans="1:26" ht="12.75" customHeight="1" x14ac:dyDescent="0.2">
      <c r="A33" s="73" t="s">
        <v>44</v>
      </c>
      <c r="B33" s="212" t="s">
        <v>60</v>
      </c>
      <c r="C33" s="42">
        <f>SUM(Start:End!C33)</f>
        <v>214</v>
      </c>
      <c r="D33" s="43">
        <f>SUM(Start:End!D33)</f>
        <v>212</v>
      </c>
      <c r="E33" s="43">
        <f>SUM(Start:End!E33)</f>
        <v>271</v>
      </c>
      <c r="F33" s="43">
        <f>SUM(Start:End!F33)</f>
        <v>637</v>
      </c>
      <c r="G33" s="43">
        <f>SUM(Start:End!G33)</f>
        <v>225</v>
      </c>
      <c r="H33" s="44">
        <f>SUM(Start:End!H33)</f>
        <v>91</v>
      </c>
      <c r="I33" s="42">
        <f>SUM(Start:End!I33)</f>
        <v>24</v>
      </c>
      <c r="J33" s="43">
        <f>SUM(Start:End!J33)</f>
        <v>33</v>
      </c>
      <c r="K33" s="43">
        <f>SUM(Start:End!K33)</f>
        <v>151</v>
      </c>
      <c r="L33" s="43">
        <f>SUM(Start:End!L33)</f>
        <v>1192</v>
      </c>
      <c r="M33" s="43">
        <f>SUM(Start:End!M33)</f>
        <v>114</v>
      </c>
      <c r="N33" s="44">
        <f>SUM(Start:End!N33)</f>
        <v>136</v>
      </c>
      <c r="O33" s="1" t="str">
        <f>LEFT(A$19,1)&amp;LEFT(A33,1)&amp;"_"</f>
        <v>2e_</v>
      </c>
      <c r="P33" s="1">
        <f>SUM(C33:H33)</f>
        <v>1650</v>
      </c>
      <c r="Q33" s="1">
        <f>SUM(I33:N33)</f>
        <v>1650</v>
      </c>
      <c r="S33" s="73" t="s">
        <v>44</v>
      </c>
      <c r="T33" s="212" t="s">
        <v>60</v>
      </c>
      <c r="U33" s="102"/>
      <c r="V33" s="103"/>
      <c r="W33" s="103"/>
      <c r="X33" s="103"/>
      <c r="Y33" s="103"/>
      <c r="Z33" s="104"/>
    </row>
    <row r="34" spans="1:26" ht="14.25" customHeight="1" x14ac:dyDescent="0.2">
      <c r="A34" s="73"/>
      <c r="B34" s="213"/>
      <c r="C34" s="60">
        <f t="shared" ref="C34:N34" si="10">C33/$M$3</f>
        <v>0.1296969696969697</v>
      </c>
      <c r="D34" s="61">
        <f t="shared" si="10"/>
        <v>0.12848484848484848</v>
      </c>
      <c r="E34" s="61">
        <f t="shared" si="10"/>
        <v>0.16424242424242425</v>
      </c>
      <c r="F34" s="61">
        <f t="shared" si="10"/>
        <v>0.38606060606060605</v>
      </c>
      <c r="G34" s="61">
        <f t="shared" si="10"/>
        <v>0.13636363636363635</v>
      </c>
      <c r="H34" s="62">
        <f t="shared" si="10"/>
        <v>5.5151515151515153E-2</v>
      </c>
      <c r="I34" s="60">
        <f t="shared" si="10"/>
        <v>1.4545454545454545E-2</v>
      </c>
      <c r="J34" s="61">
        <f t="shared" si="10"/>
        <v>0.02</v>
      </c>
      <c r="K34" s="61">
        <f t="shared" si="10"/>
        <v>9.1515151515151522E-2</v>
      </c>
      <c r="L34" s="61">
        <f t="shared" si="10"/>
        <v>0.72242424242424241</v>
      </c>
      <c r="M34" s="61">
        <f t="shared" si="10"/>
        <v>6.9090909090909092E-2</v>
      </c>
      <c r="N34" s="62">
        <f t="shared" si="10"/>
        <v>8.2424242424242428E-2</v>
      </c>
      <c r="O34" s="1"/>
      <c r="S34" s="73"/>
      <c r="T34" s="213"/>
      <c r="U34" s="112">
        <f t="shared" ref="U34:Z34" si="11">I34-C34</f>
        <v>-0.11515151515151516</v>
      </c>
      <c r="V34" s="113">
        <f t="shared" si="11"/>
        <v>-0.10848484848484848</v>
      </c>
      <c r="W34" s="113">
        <f t="shared" si="11"/>
        <v>-7.2727272727272724E-2</v>
      </c>
      <c r="X34" s="114">
        <f t="shared" si="11"/>
        <v>0.33636363636363636</v>
      </c>
      <c r="Y34" s="113">
        <f t="shared" si="11"/>
        <v>-6.7272727272727262E-2</v>
      </c>
      <c r="Z34" s="115">
        <f t="shared" si="11"/>
        <v>2.7272727272727275E-2</v>
      </c>
    </row>
    <row r="35" spans="1:26" ht="12.75" customHeight="1" x14ac:dyDescent="0.2">
      <c r="A35" s="74" t="s">
        <v>45</v>
      </c>
      <c r="B35" s="210" t="s">
        <v>52</v>
      </c>
      <c r="C35" s="64">
        <f>SUM(Start:End!C35)</f>
        <v>130</v>
      </c>
      <c r="D35" s="65">
        <f>SUM(Start:End!D35)</f>
        <v>138</v>
      </c>
      <c r="E35" s="65">
        <f>SUM(Start:End!E35)</f>
        <v>270</v>
      </c>
      <c r="F35" s="65">
        <f>SUM(Start:End!F35)</f>
        <v>815</v>
      </c>
      <c r="G35" s="65">
        <f>SUM(Start:End!G35)</f>
        <v>183</v>
      </c>
      <c r="H35" s="66">
        <f>SUM(Start:End!H35)</f>
        <v>114</v>
      </c>
      <c r="I35" s="64">
        <f>SUM(Start:End!I35)</f>
        <v>18</v>
      </c>
      <c r="J35" s="65">
        <f>SUM(Start:End!J35)</f>
        <v>18</v>
      </c>
      <c r="K35" s="65">
        <f>SUM(Start:End!K35)</f>
        <v>108</v>
      </c>
      <c r="L35" s="65">
        <f>SUM(Start:End!L35)</f>
        <v>1224</v>
      </c>
      <c r="M35" s="65">
        <f>SUM(Start:End!M35)</f>
        <v>136</v>
      </c>
      <c r="N35" s="66">
        <f>SUM(Start:End!N35)</f>
        <v>146</v>
      </c>
      <c r="O35" s="1" t="str">
        <f>LEFT(A$19,1)&amp;LEFT(A35,1)&amp;"_"</f>
        <v>2f_</v>
      </c>
      <c r="P35" s="1">
        <f>SUM(C35:H35)</f>
        <v>1650</v>
      </c>
      <c r="Q35" s="1">
        <f>SUM(I35:N35)</f>
        <v>1650</v>
      </c>
      <c r="S35" s="74" t="s">
        <v>45</v>
      </c>
      <c r="T35" s="210" t="s">
        <v>52</v>
      </c>
      <c r="U35" s="105"/>
      <c r="V35" s="106"/>
      <c r="W35" s="106"/>
      <c r="X35" s="106"/>
      <c r="Y35" s="106"/>
      <c r="Z35" s="107"/>
    </row>
    <row r="36" spans="1:26" ht="15.75" customHeight="1" x14ac:dyDescent="0.2">
      <c r="A36" s="74"/>
      <c r="B36" s="211"/>
      <c r="C36" s="57">
        <f>C35/$M$3</f>
        <v>7.8787878787878782E-2</v>
      </c>
      <c r="D36" s="58">
        <f t="shared" ref="D36:N36" si="12">D35/$M$3</f>
        <v>8.3636363636363634E-2</v>
      </c>
      <c r="E36" s="58">
        <f t="shared" si="12"/>
        <v>0.16363636363636364</v>
      </c>
      <c r="F36" s="58">
        <f t="shared" si="12"/>
        <v>0.49393939393939396</v>
      </c>
      <c r="G36" s="58">
        <f t="shared" si="12"/>
        <v>0.11090909090909092</v>
      </c>
      <c r="H36" s="59">
        <f t="shared" si="12"/>
        <v>6.9090909090909092E-2</v>
      </c>
      <c r="I36" s="57">
        <f t="shared" si="12"/>
        <v>1.090909090909091E-2</v>
      </c>
      <c r="J36" s="58">
        <f t="shared" si="12"/>
        <v>1.090909090909091E-2</v>
      </c>
      <c r="K36" s="58">
        <f t="shared" si="12"/>
        <v>6.545454545454546E-2</v>
      </c>
      <c r="L36" s="58">
        <f t="shared" si="12"/>
        <v>0.74181818181818182</v>
      </c>
      <c r="M36" s="58">
        <f t="shared" si="12"/>
        <v>8.2424242424242428E-2</v>
      </c>
      <c r="N36" s="59">
        <f t="shared" si="12"/>
        <v>8.8484848484848486E-2</v>
      </c>
      <c r="O36" s="1"/>
      <c r="S36" s="74"/>
      <c r="T36" s="211"/>
      <c r="U36" s="108">
        <f t="shared" ref="U36:Z36" si="13">I36-C36</f>
        <v>-6.7878787878787872E-2</v>
      </c>
      <c r="V36" s="109">
        <f t="shared" si="13"/>
        <v>-7.2727272727272724E-2</v>
      </c>
      <c r="W36" s="109">
        <f t="shared" si="13"/>
        <v>-9.8181818181818176E-2</v>
      </c>
      <c r="X36" s="110">
        <f t="shared" si="13"/>
        <v>0.24787878787878787</v>
      </c>
      <c r="Y36" s="109">
        <f t="shared" si="13"/>
        <v>-2.8484848484848488E-2</v>
      </c>
      <c r="Z36" s="111">
        <f t="shared" si="13"/>
        <v>1.9393939393939394E-2</v>
      </c>
    </row>
    <row r="37" spans="1:26" x14ac:dyDescent="0.2">
      <c r="A37" s="73" t="s">
        <v>46</v>
      </c>
      <c r="B37" s="212" t="s">
        <v>53</v>
      </c>
      <c r="C37" s="42">
        <f>SUM(Start:End!C37)</f>
        <v>240</v>
      </c>
      <c r="D37" s="43">
        <f>SUM(Start:End!D37)</f>
        <v>210</v>
      </c>
      <c r="E37" s="43">
        <f>SUM(Start:End!E37)</f>
        <v>294</v>
      </c>
      <c r="F37" s="43">
        <f>SUM(Start:End!F37)</f>
        <v>579</v>
      </c>
      <c r="G37" s="43">
        <f>SUM(Start:End!G37)</f>
        <v>206</v>
      </c>
      <c r="H37" s="44">
        <f>SUM(Start:End!H37)</f>
        <v>121</v>
      </c>
      <c r="I37" s="42">
        <f>SUM(Start:End!I37)</f>
        <v>31</v>
      </c>
      <c r="J37" s="43">
        <f>SUM(Start:End!J37)</f>
        <v>30</v>
      </c>
      <c r="K37" s="43">
        <f>SUM(Start:End!K37)</f>
        <v>157</v>
      </c>
      <c r="L37" s="43">
        <f>SUM(Start:End!L37)</f>
        <v>1191</v>
      </c>
      <c r="M37" s="43">
        <f>SUM(Start:End!M37)</f>
        <v>96</v>
      </c>
      <c r="N37" s="44">
        <f>SUM(Start:End!N37)</f>
        <v>145</v>
      </c>
      <c r="O37" s="1" t="str">
        <f>LEFT(A$19,1)&amp;LEFT(A37,1)&amp;"_"</f>
        <v>2g_</v>
      </c>
      <c r="P37" s="1">
        <f>SUM(C37:H37)</f>
        <v>1650</v>
      </c>
      <c r="Q37" s="1">
        <f>SUM(I37:N37)</f>
        <v>1650</v>
      </c>
      <c r="S37" s="73" t="s">
        <v>46</v>
      </c>
      <c r="T37" s="212" t="s">
        <v>53</v>
      </c>
      <c r="U37" s="102"/>
      <c r="V37" s="103"/>
      <c r="W37" s="103"/>
      <c r="X37" s="103"/>
      <c r="Y37" s="103"/>
      <c r="Z37" s="104"/>
    </row>
    <row r="38" spans="1:26" ht="14.25" customHeight="1" x14ac:dyDescent="0.2">
      <c r="A38" s="73"/>
      <c r="B38" s="213"/>
      <c r="C38" s="60">
        <f t="shared" ref="C38:N38" si="14">C37/$M$3</f>
        <v>0.14545454545454545</v>
      </c>
      <c r="D38" s="61">
        <f t="shared" si="14"/>
        <v>0.12727272727272726</v>
      </c>
      <c r="E38" s="61">
        <f t="shared" si="14"/>
        <v>0.17818181818181819</v>
      </c>
      <c r="F38" s="61">
        <f t="shared" si="14"/>
        <v>0.35090909090909089</v>
      </c>
      <c r="G38" s="61">
        <f t="shared" si="14"/>
        <v>0.12484848484848485</v>
      </c>
      <c r="H38" s="62">
        <f t="shared" si="14"/>
        <v>7.3333333333333334E-2</v>
      </c>
      <c r="I38" s="60">
        <f t="shared" si="14"/>
        <v>1.8787878787878787E-2</v>
      </c>
      <c r="J38" s="61">
        <f t="shared" si="14"/>
        <v>1.8181818181818181E-2</v>
      </c>
      <c r="K38" s="61">
        <f t="shared" si="14"/>
        <v>9.5151515151515154E-2</v>
      </c>
      <c r="L38" s="61">
        <f t="shared" si="14"/>
        <v>0.7218181818181818</v>
      </c>
      <c r="M38" s="61">
        <f t="shared" si="14"/>
        <v>5.8181818181818182E-2</v>
      </c>
      <c r="N38" s="62">
        <f t="shared" si="14"/>
        <v>8.7878787878787876E-2</v>
      </c>
      <c r="O38" s="1"/>
      <c r="S38" s="73"/>
      <c r="T38" s="213"/>
      <c r="U38" s="112">
        <f t="shared" ref="U38:Z38" si="15">I38-C38</f>
        <v>-0.12666666666666665</v>
      </c>
      <c r="V38" s="113">
        <f t="shared" si="15"/>
        <v>-0.10909090909090907</v>
      </c>
      <c r="W38" s="113">
        <f t="shared" si="15"/>
        <v>-8.3030303030303038E-2</v>
      </c>
      <c r="X38" s="114">
        <f t="shared" si="15"/>
        <v>0.37090909090909091</v>
      </c>
      <c r="Y38" s="113">
        <f t="shared" si="15"/>
        <v>-6.6666666666666666E-2</v>
      </c>
      <c r="Z38" s="115">
        <f t="shared" si="15"/>
        <v>1.4545454545454542E-2</v>
      </c>
    </row>
    <row r="39" spans="1:26" x14ac:dyDescent="0.2">
      <c r="A39" s="74" t="s">
        <v>47</v>
      </c>
      <c r="B39" s="210" t="s">
        <v>61</v>
      </c>
      <c r="C39" s="64">
        <f>SUM(Start:End!C39)</f>
        <v>218</v>
      </c>
      <c r="D39" s="65">
        <f>SUM(Start:End!D39)</f>
        <v>230</v>
      </c>
      <c r="E39" s="65">
        <f>SUM(Start:End!E39)</f>
        <v>254</v>
      </c>
      <c r="F39" s="65">
        <f>SUM(Start:End!F39)</f>
        <v>553</v>
      </c>
      <c r="G39" s="65">
        <f>SUM(Start:End!G39)</f>
        <v>285</v>
      </c>
      <c r="H39" s="66">
        <f>SUM(Start:End!H39)</f>
        <v>110</v>
      </c>
      <c r="I39" s="64">
        <f>SUM(Start:End!I39)</f>
        <v>29</v>
      </c>
      <c r="J39" s="65">
        <f>SUM(Start:End!J39)</f>
        <v>43</v>
      </c>
      <c r="K39" s="65">
        <f>SUM(Start:End!K39)</f>
        <v>148</v>
      </c>
      <c r="L39" s="65">
        <f>SUM(Start:End!L39)</f>
        <v>1115</v>
      </c>
      <c r="M39" s="65">
        <f>SUM(Start:End!M39)</f>
        <v>177</v>
      </c>
      <c r="N39" s="66">
        <f>SUM(Start:End!N39)</f>
        <v>138</v>
      </c>
      <c r="O39" s="1" t="str">
        <f>LEFT(A$19,1)&amp;LEFT(A39,1)&amp;"_"</f>
        <v>2h_</v>
      </c>
      <c r="P39" s="1">
        <f>SUM(C39:H39)</f>
        <v>1650</v>
      </c>
      <c r="Q39" s="1">
        <f>SUM(I39:N39)</f>
        <v>1650</v>
      </c>
      <c r="S39" s="74" t="s">
        <v>47</v>
      </c>
      <c r="T39" s="210" t="s">
        <v>61</v>
      </c>
      <c r="U39" s="105"/>
      <c r="V39" s="106"/>
      <c r="W39" s="106"/>
      <c r="X39" s="106"/>
      <c r="Y39" s="106"/>
      <c r="Z39" s="107"/>
    </row>
    <row r="40" spans="1:26" ht="15" customHeight="1" x14ac:dyDescent="0.2">
      <c r="A40" s="74"/>
      <c r="B40" s="211"/>
      <c r="C40" s="57">
        <f t="shared" ref="C40:N40" si="16">C39/$M$3</f>
        <v>0.13212121212121211</v>
      </c>
      <c r="D40" s="58">
        <f t="shared" si="16"/>
        <v>0.1393939393939394</v>
      </c>
      <c r="E40" s="58">
        <f t="shared" si="16"/>
        <v>0.15393939393939393</v>
      </c>
      <c r="F40" s="58">
        <f t="shared" si="16"/>
        <v>0.33515151515151514</v>
      </c>
      <c r="G40" s="58">
        <f t="shared" si="16"/>
        <v>0.17272727272727273</v>
      </c>
      <c r="H40" s="59">
        <f t="shared" si="16"/>
        <v>6.6666666666666666E-2</v>
      </c>
      <c r="I40" s="57">
        <f t="shared" si="16"/>
        <v>1.7575757575757574E-2</v>
      </c>
      <c r="J40" s="58">
        <f t="shared" si="16"/>
        <v>2.6060606060606062E-2</v>
      </c>
      <c r="K40" s="58">
        <f t="shared" si="16"/>
        <v>8.9696969696969692E-2</v>
      </c>
      <c r="L40" s="58">
        <f t="shared" si="16"/>
        <v>0.67575757575757578</v>
      </c>
      <c r="M40" s="58">
        <f t="shared" si="16"/>
        <v>0.10727272727272727</v>
      </c>
      <c r="N40" s="59">
        <f t="shared" si="16"/>
        <v>8.3636363636363634E-2</v>
      </c>
      <c r="O40" s="1"/>
      <c r="S40" s="74"/>
      <c r="T40" s="211"/>
      <c r="U40" s="108">
        <f t="shared" ref="U40:Z40" si="17">I40-C40</f>
        <v>-0.11454545454545453</v>
      </c>
      <c r="V40" s="109">
        <f t="shared" si="17"/>
        <v>-0.11333333333333334</v>
      </c>
      <c r="W40" s="109">
        <f t="shared" si="17"/>
        <v>-6.424242424242424E-2</v>
      </c>
      <c r="X40" s="110">
        <f t="shared" si="17"/>
        <v>0.34060606060606063</v>
      </c>
      <c r="Y40" s="109">
        <f t="shared" si="17"/>
        <v>-6.545454545454546E-2</v>
      </c>
      <c r="Z40" s="111">
        <f t="shared" si="17"/>
        <v>1.6969696969696968E-2</v>
      </c>
    </row>
    <row r="41" spans="1:26" x14ac:dyDescent="0.2">
      <c r="A41" s="73" t="s">
        <v>48</v>
      </c>
      <c r="B41" s="212" t="s">
        <v>62</v>
      </c>
      <c r="C41" s="42">
        <f>SUM(Start:End!C41)</f>
        <v>282</v>
      </c>
      <c r="D41" s="43">
        <f>SUM(Start:End!D41)</f>
        <v>257</v>
      </c>
      <c r="E41" s="43">
        <f>SUM(Start:End!E41)</f>
        <v>273</v>
      </c>
      <c r="F41" s="43">
        <f>SUM(Start:End!F41)</f>
        <v>511</v>
      </c>
      <c r="G41" s="43">
        <f>SUM(Start:End!G41)</f>
        <v>227</v>
      </c>
      <c r="H41" s="44">
        <f>SUM(Start:End!H41)</f>
        <v>100</v>
      </c>
      <c r="I41" s="42">
        <f>SUM(Start:End!I41)</f>
        <v>20</v>
      </c>
      <c r="J41" s="43">
        <f>SUM(Start:End!J41)</f>
        <v>42</v>
      </c>
      <c r="K41" s="43">
        <f>SUM(Start:End!K41)</f>
        <v>170</v>
      </c>
      <c r="L41" s="43">
        <f>SUM(Start:End!L41)</f>
        <v>1175</v>
      </c>
      <c r="M41" s="43">
        <f>SUM(Start:End!M41)</f>
        <v>112</v>
      </c>
      <c r="N41" s="44">
        <f>SUM(Start:End!N41)</f>
        <v>131</v>
      </c>
      <c r="O41" s="1" t="str">
        <f>LEFT(A$19,1)&amp;LEFT(A41,1)&amp;"_"</f>
        <v>2i_</v>
      </c>
      <c r="P41" s="1">
        <f>SUM(C41:H41)</f>
        <v>1650</v>
      </c>
      <c r="Q41" s="1">
        <f>SUM(I41:N41)</f>
        <v>1650</v>
      </c>
      <c r="S41" s="73" t="s">
        <v>48</v>
      </c>
      <c r="T41" s="212" t="s">
        <v>62</v>
      </c>
      <c r="U41" s="102"/>
      <c r="V41" s="103"/>
      <c r="W41" s="103"/>
      <c r="X41" s="103"/>
      <c r="Y41" s="103"/>
      <c r="Z41" s="104"/>
    </row>
    <row r="42" spans="1:26" x14ac:dyDescent="0.2">
      <c r="A42" s="75"/>
      <c r="B42" s="214"/>
      <c r="C42" s="69">
        <f t="shared" ref="C42:N42" si="18">C41/$M$3</f>
        <v>0.1709090909090909</v>
      </c>
      <c r="D42" s="70">
        <f t="shared" si="18"/>
        <v>0.15575757575757576</v>
      </c>
      <c r="E42" s="70">
        <f t="shared" si="18"/>
        <v>0.16545454545454547</v>
      </c>
      <c r="F42" s="70">
        <f t="shared" si="18"/>
        <v>0.30969696969696969</v>
      </c>
      <c r="G42" s="70">
        <f t="shared" si="18"/>
        <v>0.13757575757575757</v>
      </c>
      <c r="H42" s="71">
        <f t="shared" si="18"/>
        <v>6.0606060606060608E-2</v>
      </c>
      <c r="I42" s="69">
        <f t="shared" si="18"/>
        <v>1.2121212121212121E-2</v>
      </c>
      <c r="J42" s="70">
        <f t="shared" si="18"/>
        <v>2.5454545454545455E-2</v>
      </c>
      <c r="K42" s="70">
        <f t="shared" si="18"/>
        <v>0.10303030303030303</v>
      </c>
      <c r="L42" s="70">
        <f t="shared" si="18"/>
        <v>0.71212121212121215</v>
      </c>
      <c r="M42" s="70">
        <f t="shared" si="18"/>
        <v>6.7878787878787886E-2</v>
      </c>
      <c r="N42" s="71">
        <f t="shared" si="18"/>
        <v>7.9393939393939392E-2</v>
      </c>
      <c r="O42" s="1"/>
      <c r="S42" s="75"/>
      <c r="T42" s="214"/>
      <c r="U42" s="120">
        <f t="shared" ref="U42:Z42" si="19">I42-C42</f>
        <v>-0.15878787878787878</v>
      </c>
      <c r="V42" s="121">
        <f t="shared" si="19"/>
        <v>-0.13030303030303031</v>
      </c>
      <c r="W42" s="121">
        <f t="shared" si="19"/>
        <v>-6.2424242424242438E-2</v>
      </c>
      <c r="X42" s="122">
        <f t="shared" si="19"/>
        <v>0.40242424242424246</v>
      </c>
      <c r="Y42" s="121">
        <f t="shared" si="19"/>
        <v>-6.9696969696969688E-2</v>
      </c>
      <c r="Z42" s="123">
        <f t="shared" si="19"/>
        <v>1.8787878787878784E-2</v>
      </c>
    </row>
    <row r="43" spans="1:26" x14ac:dyDescent="0.2">
      <c r="A43" s="5"/>
      <c r="C43" s="4"/>
      <c r="D43" s="4"/>
      <c r="E43" s="4"/>
      <c r="F43" s="4"/>
    </row>
    <row r="44" spans="1:26" x14ac:dyDescent="0.2">
      <c r="A44" s="5"/>
    </row>
    <row r="45" spans="1:26" ht="16.5" customHeight="1" x14ac:dyDescent="0.2">
      <c r="A45" s="5" t="s">
        <v>14</v>
      </c>
      <c r="B45" s="216" t="s">
        <v>36</v>
      </c>
      <c r="C45" s="216"/>
      <c r="D45" s="216"/>
      <c r="E45" s="216"/>
      <c r="F45" s="216"/>
      <c r="G45" s="217"/>
    </row>
    <row r="46" spans="1:26" x14ac:dyDescent="0.2">
      <c r="A46" s="5"/>
      <c r="B46" s="67"/>
      <c r="C46" s="53" t="s">
        <v>79</v>
      </c>
      <c r="D46" s="53" t="s">
        <v>80</v>
      </c>
      <c r="E46" s="53" t="s">
        <v>17</v>
      </c>
      <c r="F46" s="53" t="s">
        <v>18</v>
      </c>
      <c r="G46" s="53" t="s">
        <v>19</v>
      </c>
      <c r="H46" s="9"/>
    </row>
    <row r="47" spans="1:26" ht="24" x14ac:dyDescent="0.2">
      <c r="A47" s="5"/>
      <c r="C47" s="10" t="s">
        <v>66</v>
      </c>
      <c r="D47" s="10" t="s">
        <v>67</v>
      </c>
      <c r="E47" s="10" t="s">
        <v>68</v>
      </c>
      <c r="F47" s="10" t="s">
        <v>69</v>
      </c>
      <c r="G47" s="10" t="s">
        <v>70</v>
      </c>
      <c r="H47" s="10" t="s">
        <v>65</v>
      </c>
      <c r="I47" s="8"/>
      <c r="J47" s="8"/>
      <c r="P47" s="1"/>
    </row>
    <row r="48" spans="1:26" ht="17.25" customHeight="1" x14ac:dyDescent="0.2">
      <c r="A48" s="5"/>
      <c r="C48" s="77">
        <f>SUM(Start:End!C48)</f>
        <v>73</v>
      </c>
      <c r="D48" s="77">
        <f>SUM(Start:End!D48)</f>
        <v>10</v>
      </c>
      <c r="E48" s="77">
        <f>SUM(Start:End!E48)</f>
        <v>56</v>
      </c>
      <c r="F48" s="77">
        <f>SUM(Start:End!F48)</f>
        <v>461</v>
      </c>
      <c r="G48" s="77">
        <f>SUM(Start:End!G48)</f>
        <v>990</v>
      </c>
      <c r="H48" s="77">
        <f>SUM(Start:End!H48)</f>
        <v>60</v>
      </c>
      <c r="P48" s="1">
        <f>SUM(C48:H48)</f>
        <v>1650</v>
      </c>
    </row>
    <row r="49" spans="1:16" x14ac:dyDescent="0.2">
      <c r="A49" s="5"/>
      <c r="C49" s="58">
        <f t="shared" ref="C49:H49" si="20">C48/$M$3</f>
        <v>4.4242424242424243E-2</v>
      </c>
      <c r="D49" s="58">
        <f t="shared" si="20"/>
        <v>6.0606060606060606E-3</v>
      </c>
      <c r="E49" s="58">
        <f t="shared" si="20"/>
        <v>3.3939393939393943E-2</v>
      </c>
      <c r="F49" s="58">
        <f t="shared" si="20"/>
        <v>0.27939393939393942</v>
      </c>
      <c r="G49" s="58">
        <f t="shared" si="20"/>
        <v>0.6</v>
      </c>
      <c r="H49" s="58">
        <f t="shared" si="20"/>
        <v>3.6363636363636362E-2</v>
      </c>
    </row>
    <row r="50" spans="1:16" x14ac:dyDescent="0.2">
      <c r="A50" s="5"/>
      <c r="C50" s="4"/>
      <c r="D50" s="4"/>
    </row>
    <row r="51" spans="1:16" ht="42" customHeight="1" x14ac:dyDescent="0.2">
      <c r="A51" s="5" t="s">
        <v>15</v>
      </c>
      <c r="B51" s="216" t="s">
        <v>37</v>
      </c>
      <c r="C51" s="216"/>
      <c r="D51" s="216"/>
      <c r="E51" s="216"/>
      <c r="F51" s="216"/>
      <c r="G51" s="217"/>
      <c r="H51" s="217"/>
    </row>
    <row r="52" spans="1:16" x14ac:dyDescent="0.2">
      <c r="A52" s="5"/>
      <c r="B52" s="67"/>
      <c r="C52" s="53" t="s">
        <v>79</v>
      </c>
      <c r="D52" s="53" t="s">
        <v>80</v>
      </c>
      <c r="E52" s="53" t="s">
        <v>17</v>
      </c>
      <c r="F52" s="53" t="s">
        <v>18</v>
      </c>
      <c r="G52" s="53" t="s">
        <v>19</v>
      </c>
      <c r="H52" s="9"/>
    </row>
    <row r="53" spans="1:16" ht="24" x14ac:dyDescent="0.2">
      <c r="A53" s="5"/>
      <c r="C53" s="10" t="s">
        <v>71</v>
      </c>
      <c r="D53" s="10" t="s">
        <v>72</v>
      </c>
      <c r="E53" s="10" t="s">
        <v>73</v>
      </c>
      <c r="F53" s="10" t="s">
        <v>74</v>
      </c>
      <c r="G53" s="10" t="s">
        <v>75</v>
      </c>
      <c r="H53" s="10" t="s">
        <v>65</v>
      </c>
      <c r="I53" s="8"/>
      <c r="J53" s="8"/>
    </row>
    <row r="54" spans="1:16" ht="17.25" customHeight="1" x14ac:dyDescent="0.2">
      <c r="A54" s="5"/>
      <c r="C54" s="77">
        <f>SUM(Start:End!C54)</f>
        <v>12</v>
      </c>
      <c r="D54" s="77">
        <f>SUM(Start:End!D54)</f>
        <v>48</v>
      </c>
      <c r="E54" s="77">
        <f>SUM(Start:End!E54)</f>
        <v>196</v>
      </c>
      <c r="F54" s="77">
        <f>SUM(Start:End!F54)</f>
        <v>548</v>
      </c>
      <c r="G54" s="77">
        <f>SUM(Start:End!G54)</f>
        <v>793</v>
      </c>
      <c r="H54" s="77">
        <f>SUM(Start:End!H54)</f>
        <v>53</v>
      </c>
      <c r="P54" s="1">
        <f>SUM(C54:H54)</f>
        <v>1650</v>
      </c>
    </row>
    <row r="55" spans="1:16" x14ac:dyDescent="0.2">
      <c r="A55" s="5"/>
      <c r="C55" s="58">
        <f t="shared" ref="C55:H55" si="21">C54/$M$3</f>
        <v>7.2727272727272727E-3</v>
      </c>
      <c r="D55" s="58">
        <f t="shared" si="21"/>
        <v>2.9090909090909091E-2</v>
      </c>
      <c r="E55" s="58">
        <f t="shared" si="21"/>
        <v>0.11878787878787879</v>
      </c>
      <c r="F55" s="58">
        <f t="shared" si="21"/>
        <v>0.33212121212121209</v>
      </c>
      <c r="G55" s="58">
        <f>G54/$M$3</f>
        <v>0.48060606060606059</v>
      </c>
      <c r="H55" s="58">
        <f t="shared" si="21"/>
        <v>3.212121212121212E-2</v>
      </c>
    </row>
    <row r="56" spans="1:16" x14ac:dyDescent="0.2">
      <c r="A56" s="5"/>
      <c r="C56" s="4"/>
      <c r="D56" s="4"/>
      <c r="E56" s="4"/>
      <c r="F56" s="4"/>
    </row>
    <row r="57" spans="1:16" ht="25.5" customHeight="1" x14ac:dyDescent="0.2">
      <c r="A57" s="5" t="s">
        <v>35</v>
      </c>
      <c r="B57" s="216" t="s">
        <v>38</v>
      </c>
      <c r="C57" s="216"/>
      <c r="D57" s="216"/>
      <c r="E57" s="216"/>
      <c r="F57" s="216"/>
    </row>
    <row r="58" spans="1:16" ht="25.5" hidden="1" customHeight="1" x14ac:dyDescent="0.2">
      <c r="A58" s="5"/>
      <c r="B58" s="67"/>
      <c r="C58" s="63" t="str">
        <f>C59</f>
        <v>No</v>
      </c>
      <c r="D58" s="63" t="str">
        <f t="shared" ref="D58:E58" si="22">D59</f>
        <v>Maybe</v>
      </c>
      <c r="E58" s="63" t="str">
        <f t="shared" si="22"/>
        <v>Yes</v>
      </c>
      <c r="F58" s="63" t="s">
        <v>83</v>
      </c>
    </row>
    <row r="59" spans="1:16" ht="16.5" customHeight="1" x14ac:dyDescent="0.2">
      <c r="A59" s="5"/>
      <c r="C59" s="10" t="s">
        <v>9</v>
      </c>
      <c r="D59" s="10" t="s">
        <v>20</v>
      </c>
      <c r="E59" s="10" t="s">
        <v>8</v>
      </c>
      <c r="F59" s="10" t="s">
        <v>21</v>
      </c>
      <c r="G59" s="76"/>
      <c r="H59" s="10" t="s">
        <v>65</v>
      </c>
      <c r="I59" s="8"/>
      <c r="J59" s="8"/>
    </row>
    <row r="60" spans="1:16" ht="17.25" customHeight="1" x14ac:dyDescent="0.2">
      <c r="A60" s="5"/>
      <c r="C60" s="77">
        <f>SUM(Start:End!C60)</f>
        <v>13</v>
      </c>
      <c r="D60" s="77">
        <f>SUM(Start:End!D60)</f>
        <v>63</v>
      </c>
      <c r="E60" s="77">
        <f>SUM(Start:End!E60)</f>
        <v>1500</v>
      </c>
      <c r="F60" s="77">
        <f>SUM(Start:End!F60)</f>
        <v>16</v>
      </c>
      <c r="G60" s="77"/>
      <c r="H60" s="77">
        <f>SUM(Start:End!H60)</f>
        <v>58</v>
      </c>
      <c r="P60" s="1">
        <f>SUM(C60:H60)</f>
        <v>1650</v>
      </c>
    </row>
    <row r="61" spans="1:16" x14ac:dyDescent="0.2">
      <c r="A61" s="5"/>
      <c r="C61" s="58">
        <f>C60/$M$3</f>
        <v>7.8787878787878792E-3</v>
      </c>
      <c r="D61" s="58">
        <f>D60/$M$3</f>
        <v>3.8181818181818185E-2</v>
      </c>
      <c r="E61" s="58">
        <f>E60/$M$3</f>
        <v>0.90909090909090906</v>
      </c>
      <c r="F61" s="58">
        <f>F60/$M$3</f>
        <v>9.696969696969697E-3</v>
      </c>
      <c r="G61" s="58"/>
      <c r="H61" s="58">
        <f>H60/$M$3</f>
        <v>3.5151515151515149E-2</v>
      </c>
    </row>
    <row r="62" spans="1:16" ht="23.1" customHeight="1" x14ac:dyDescent="0.2">
      <c r="B62"/>
      <c r="C62"/>
      <c r="D62"/>
      <c r="E62"/>
      <c r="F62"/>
    </row>
    <row r="63" spans="1:16" ht="23.1" customHeight="1" x14ac:dyDescent="0.2">
      <c r="B63"/>
      <c r="C63"/>
      <c r="D63"/>
      <c r="E63"/>
      <c r="F6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x14ac:dyDescent="0.2">
      <c r="B68"/>
    </row>
  </sheetData>
  <mergeCells count="22">
    <mergeCell ref="B57:F57"/>
    <mergeCell ref="B45:G45"/>
    <mergeCell ref="B19:H19"/>
    <mergeCell ref="B51:H51"/>
    <mergeCell ref="B24:B25"/>
    <mergeCell ref="B26:B27"/>
    <mergeCell ref="B28:B29"/>
    <mergeCell ref="B33:B34"/>
    <mergeCell ref="B35:B36"/>
    <mergeCell ref="B37:B38"/>
    <mergeCell ref="B39:B40"/>
    <mergeCell ref="B30:B32"/>
    <mergeCell ref="B41:B42"/>
    <mergeCell ref="T35:T36"/>
    <mergeCell ref="T37:T38"/>
    <mergeCell ref="T39:T40"/>
    <mergeCell ref="T41:T42"/>
    <mergeCell ref="T24:T25"/>
    <mergeCell ref="T26:T27"/>
    <mergeCell ref="T28:T29"/>
    <mergeCell ref="T30:T32"/>
    <mergeCell ref="T33:T34"/>
  </mergeCells>
  <phoneticPr fontId="2" type="noConversion"/>
  <conditionalFormatting sqref="M3">
    <cfRule type="cellIs" dxfId="1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D36:N36 C34:N34 C31:N31 C29 C27:N27 C32:N32 C42:N42 E29:N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1"/>
  <dimension ref="A1:F75"/>
  <sheetViews>
    <sheetView workbookViewId="0"/>
  </sheetViews>
  <sheetFormatPr defaultColWidth="9.140625" defaultRowHeight="20.25" customHeight="1" x14ac:dyDescent="0.2"/>
  <cols>
    <col min="1" max="1" width="4.42578125" style="80" customWidth="1"/>
    <col min="2" max="2" width="22" style="80" customWidth="1"/>
    <col min="3" max="6" width="12.85546875" style="80" customWidth="1"/>
    <col min="7" max="16384" width="9.140625" style="81"/>
  </cols>
  <sheetData>
    <row r="1" spans="1:6" ht="24.75" customHeight="1" x14ac:dyDescent="0.2">
      <c r="A1" s="79" t="s">
        <v>93</v>
      </c>
    </row>
    <row r="2" spans="1:6" ht="15" customHeight="1" x14ac:dyDescent="0.2">
      <c r="B2" s="82"/>
      <c r="C2" s="82"/>
      <c r="D2" s="82"/>
      <c r="E2" s="82"/>
      <c r="F2" s="82"/>
    </row>
    <row r="3" spans="1:6" ht="14.25" x14ac:dyDescent="0.2">
      <c r="B3" s="83"/>
      <c r="C3" s="84"/>
      <c r="D3" s="85"/>
      <c r="E3" s="84"/>
      <c r="F3" s="83"/>
    </row>
    <row r="4" spans="1:6" ht="13.5" customHeight="1" x14ac:dyDescent="0.2"/>
    <row r="5" spans="1:6" ht="17.25" customHeight="1" x14ac:dyDescent="0.2">
      <c r="A5" s="86"/>
      <c r="B5" s="87"/>
    </row>
    <row r="6" spans="1:6" ht="12.75" x14ac:dyDescent="0.2">
      <c r="C6" s="88"/>
    </row>
    <row r="7" spans="1:6" ht="12.75" x14ac:dyDescent="0.2">
      <c r="C7" s="88"/>
    </row>
    <row r="8" spans="1:6" ht="12.75" x14ac:dyDescent="0.2">
      <c r="C8" s="88"/>
    </row>
    <row r="9" spans="1:6" ht="12.75" x14ac:dyDescent="0.2">
      <c r="C9" s="88"/>
    </row>
    <row r="10" spans="1:6" ht="12.75" x14ac:dyDescent="0.2">
      <c r="C10" s="88"/>
    </row>
    <row r="11" spans="1:6" ht="12.75" x14ac:dyDescent="0.2">
      <c r="C11" s="88"/>
    </row>
    <row r="12" spans="1:6" ht="12.75" x14ac:dyDescent="0.2">
      <c r="C12" s="88"/>
    </row>
    <row r="13" spans="1:6" ht="12.75" x14ac:dyDescent="0.2">
      <c r="C13" s="88"/>
    </row>
    <row r="14" spans="1:6" ht="12.75" x14ac:dyDescent="0.2">
      <c r="C14" s="88"/>
    </row>
    <row r="16" spans="1:6" ht="30.75" customHeight="1" x14ac:dyDescent="0.2">
      <c r="A16" s="86"/>
      <c r="B16" s="219"/>
      <c r="C16" s="219"/>
      <c r="D16" s="219"/>
      <c r="E16" s="219"/>
      <c r="F16" s="219"/>
    </row>
    <row r="17" spans="1:6" ht="12.75" x14ac:dyDescent="0.2">
      <c r="A17" s="86"/>
      <c r="C17" s="88"/>
      <c r="D17" s="88"/>
    </row>
    <row r="18" spans="1:6" ht="12.75" x14ac:dyDescent="0.2">
      <c r="A18" s="86"/>
      <c r="C18" s="88"/>
      <c r="D18" s="88"/>
    </row>
    <row r="19" spans="1:6" ht="12.75" x14ac:dyDescent="0.2">
      <c r="A19" s="86"/>
      <c r="C19" s="88"/>
      <c r="D19" s="88"/>
    </row>
    <row r="20" spans="1:6" ht="30" customHeight="1" x14ac:dyDescent="0.2">
      <c r="A20" s="86"/>
      <c r="B20" s="219"/>
      <c r="C20" s="219"/>
      <c r="D20" s="219"/>
      <c r="E20" s="219"/>
      <c r="F20" s="219"/>
    </row>
    <row r="21" spans="1:6" ht="12.75" x14ac:dyDescent="0.2">
      <c r="A21" s="86"/>
      <c r="C21" s="88"/>
      <c r="D21" s="88"/>
      <c r="E21" s="88"/>
      <c r="F21" s="88"/>
    </row>
    <row r="22" spans="1:6" ht="12.75" x14ac:dyDescent="0.2">
      <c r="A22" s="86"/>
      <c r="C22" s="88"/>
      <c r="D22" s="88"/>
      <c r="E22" s="88"/>
      <c r="F22" s="88"/>
    </row>
    <row r="23" spans="1:6" ht="12.75" x14ac:dyDescent="0.2">
      <c r="A23" s="86"/>
      <c r="C23" s="88"/>
      <c r="D23" s="88"/>
      <c r="E23" s="88"/>
      <c r="F23" s="88"/>
    </row>
    <row r="24" spans="1:6" ht="30" customHeight="1" x14ac:dyDescent="0.2">
      <c r="A24" s="86"/>
      <c r="B24" s="219"/>
      <c r="C24" s="219"/>
      <c r="D24" s="219"/>
      <c r="E24" s="219"/>
      <c r="F24" s="219"/>
    </row>
    <row r="25" spans="1:6" ht="12.75" x14ac:dyDescent="0.2">
      <c r="A25" s="86"/>
      <c r="C25" s="88"/>
      <c r="D25" s="88"/>
      <c r="E25" s="88"/>
      <c r="F25" s="88"/>
    </row>
    <row r="26" spans="1:6" ht="12.75" x14ac:dyDescent="0.2">
      <c r="A26" s="86"/>
      <c r="C26" s="88"/>
      <c r="D26" s="88"/>
      <c r="E26" s="88"/>
      <c r="F26" s="88"/>
    </row>
    <row r="27" spans="1:6" ht="12.75" x14ac:dyDescent="0.2">
      <c r="A27" s="86"/>
    </row>
    <row r="28" spans="1:6" ht="27" customHeight="1" x14ac:dyDescent="0.2">
      <c r="A28" s="219"/>
      <c r="B28" s="220"/>
      <c r="C28" s="220"/>
      <c r="D28" s="220"/>
      <c r="E28" s="220"/>
      <c r="F28" s="220"/>
    </row>
    <row r="29" spans="1:6" ht="12.75" x14ac:dyDescent="0.2">
      <c r="A29" s="86"/>
      <c r="C29" s="88"/>
      <c r="D29" s="88"/>
      <c r="E29" s="88"/>
      <c r="F29" s="88"/>
    </row>
    <row r="30" spans="1:6" ht="12.75" x14ac:dyDescent="0.2">
      <c r="A30" s="86"/>
      <c r="C30" s="88"/>
      <c r="D30" s="88"/>
      <c r="E30" s="88"/>
      <c r="F30" s="88"/>
    </row>
    <row r="31" spans="1:6" ht="12.75" x14ac:dyDescent="0.2">
      <c r="A31" s="86"/>
      <c r="C31" s="88"/>
      <c r="D31" s="88"/>
      <c r="E31" s="88"/>
      <c r="F31" s="88"/>
    </row>
    <row r="32" spans="1:6" ht="12.75" x14ac:dyDescent="0.2">
      <c r="A32" s="86"/>
      <c r="C32" s="88"/>
      <c r="D32" s="88"/>
      <c r="E32" s="88"/>
      <c r="F32" s="88"/>
    </row>
    <row r="33" spans="1:6" ht="12.75" x14ac:dyDescent="0.2">
      <c r="A33" s="86"/>
      <c r="C33" s="88"/>
      <c r="D33" s="88"/>
      <c r="E33" s="88"/>
      <c r="F33" s="88"/>
    </row>
    <row r="34" spans="1:6" ht="12.75" x14ac:dyDescent="0.2">
      <c r="A34" s="86"/>
      <c r="C34" s="88"/>
      <c r="D34" s="88"/>
      <c r="E34" s="88"/>
      <c r="F34" s="88"/>
    </row>
    <row r="35" spans="1:6" ht="12.75" x14ac:dyDescent="0.2">
      <c r="A35" s="86"/>
    </row>
    <row r="36" spans="1:6" ht="12.75" x14ac:dyDescent="0.2">
      <c r="A36" s="87"/>
    </row>
    <row r="37" spans="1:6" ht="6.75" customHeight="1" x14ac:dyDescent="0.2">
      <c r="A37" s="87"/>
    </row>
    <row r="38" spans="1:6" ht="21.95" customHeight="1" x14ac:dyDescent="0.2">
      <c r="A38" s="87"/>
      <c r="B38" s="218"/>
      <c r="C38" s="218"/>
      <c r="D38" s="218"/>
      <c r="E38" s="218"/>
      <c r="F38" s="218"/>
    </row>
    <row r="39" spans="1:6" ht="21.95" customHeight="1" x14ac:dyDescent="0.2">
      <c r="A39" s="86"/>
      <c r="B39" s="218"/>
      <c r="C39" s="218"/>
      <c r="D39" s="218"/>
      <c r="E39" s="218"/>
      <c r="F39" s="218"/>
    </row>
    <row r="40" spans="1:6" ht="21.95" customHeight="1" x14ac:dyDescent="0.2">
      <c r="A40" s="86"/>
      <c r="B40" s="218"/>
      <c r="C40" s="218"/>
      <c r="D40" s="218"/>
      <c r="E40" s="218"/>
      <c r="F40" s="218"/>
    </row>
    <row r="41" spans="1:6" ht="21.95" customHeight="1" x14ac:dyDescent="0.2">
      <c r="A41" s="86"/>
      <c r="B41" s="218"/>
      <c r="C41" s="218"/>
      <c r="D41" s="218"/>
      <c r="E41" s="218"/>
      <c r="F41" s="218"/>
    </row>
    <row r="42" spans="1:6" ht="46.5" customHeight="1" x14ac:dyDescent="0.2">
      <c r="A42" s="86"/>
      <c r="B42" s="81"/>
      <c r="C42" s="81"/>
      <c r="D42" s="81"/>
      <c r="E42" s="81"/>
      <c r="F42" s="81"/>
    </row>
    <row r="43" spans="1:6" ht="21.95" customHeight="1" x14ac:dyDescent="0.2">
      <c r="A43" s="86"/>
      <c r="B43" s="81"/>
      <c r="C43" s="81"/>
      <c r="D43" s="81"/>
      <c r="E43" s="81"/>
      <c r="F43" s="81"/>
    </row>
    <row r="44" spans="1:6" ht="21.95" customHeight="1" x14ac:dyDescent="0.2">
      <c r="A44" s="86"/>
      <c r="B44" s="81"/>
      <c r="C44" s="81"/>
      <c r="D44" s="81"/>
      <c r="E44" s="81"/>
      <c r="F44" s="81"/>
    </row>
    <row r="45" spans="1:6" ht="21.95" customHeight="1" x14ac:dyDescent="0.2">
      <c r="B45" s="81"/>
      <c r="C45" s="81"/>
      <c r="D45" s="81"/>
      <c r="E45" s="81"/>
      <c r="F45" s="81"/>
    </row>
    <row r="46" spans="1:6" ht="21.95" customHeight="1" x14ac:dyDescent="0.2">
      <c r="B46" s="81"/>
      <c r="C46" s="81"/>
      <c r="D46" s="81"/>
      <c r="E46" s="81"/>
      <c r="F46" s="81"/>
    </row>
    <row r="47" spans="1:6" ht="12.75" x14ac:dyDescent="0.2">
      <c r="B47" s="81"/>
      <c r="C47" s="81"/>
      <c r="D47" s="81"/>
      <c r="E47" s="81"/>
      <c r="F47" s="81"/>
    </row>
    <row r="48" spans="1:6" ht="12.75" x14ac:dyDescent="0.2">
      <c r="B48" s="81"/>
      <c r="C48" s="81"/>
      <c r="D48" s="81"/>
      <c r="E48" s="81"/>
      <c r="F48" s="81"/>
    </row>
    <row r="49" spans="1:6" ht="12.75" x14ac:dyDescent="0.2">
      <c r="B49" s="81"/>
      <c r="C49" s="81"/>
      <c r="D49" s="81"/>
      <c r="E49" s="81"/>
      <c r="F49" s="81"/>
    </row>
    <row r="50" spans="1:6" ht="12.75" x14ac:dyDescent="0.2">
      <c r="A50" s="81"/>
      <c r="B50" s="81"/>
      <c r="C50" s="81"/>
      <c r="D50" s="81"/>
      <c r="E50" s="81"/>
      <c r="F50" s="81"/>
    </row>
    <row r="51" spans="1:6" ht="12.75" x14ac:dyDescent="0.2">
      <c r="A51" s="81"/>
      <c r="B51" s="81"/>
      <c r="C51" s="81"/>
      <c r="E51" s="81"/>
      <c r="F51" s="81"/>
    </row>
    <row r="52" spans="1:6" ht="12.75" x14ac:dyDescent="0.2">
      <c r="A52" s="81"/>
      <c r="B52" s="81"/>
      <c r="C52" s="81"/>
      <c r="F52" s="81"/>
    </row>
    <row r="53" spans="1:6" ht="12.75" x14ac:dyDescent="0.2">
      <c r="A53" s="81"/>
      <c r="B53" s="81"/>
      <c r="C53" s="81"/>
      <c r="F53" s="81"/>
    </row>
    <row r="54" spans="1:6" ht="12.75" x14ac:dyDescent="0.2">
      <c r="A54" s="81"/>
      <c r="B54" s="81"/>
      <c r="C54" s="81"/>
      <c r="F54" s="81"/>
    </row>
    <row r="55" spans="1:6" ht="12.75" x14ac:dyDescent="0.2">
      <c r="A55" s="81"/>
      <c r="B55" s="81"/>
      <c r="C55" s="81"/>
      <c r="F55" s="81"/>
    </row>
    <row r="56" spans="1:6" ht="12.75" x14ac:dyDescent="0.2">
      <c r="A56" s="81"/>
      <c r="B56" s="81"/>
      <c r="C56" s="81"/>
      <c r="F56" s="81"/>
    </row>
    <row r="57" spans="1:6" ht="12.75" x14ac:dyDescent="0.2">
      <c r="A57" s="81"/>
      <c r="B57" s="81"/>
      <c r="C57" s="81"/>
      <c r="F57" s="81"/>
    </row>
    <row r="58" spans="1:6" ht="12.75" x14ac:dyDescent="0.2">
      <c r="A58" s="81"/>
      <c r="B58" s="81"/>
      <c r="C58" s="81"/>
      <c r="F58" s="81"/>
    </row>
    <row r="59" spans="1:6" ht="12.75" x14ac:dyDescent="0.2">
      <c r="A59" s="81"/>
      <c r="B59" s="81"/>
      <c r="C59" s="81"/>
      <c r="F59" s="81"/>
    </row>
    <row r="60" spans="1:6" ht="12.75" x14ac:dyDescent="0.2">
      <c r="A60" s="81"/>
      <c r="B60" s="81"/>
      <c r="C60" s="81"/>
      <c r="F60" s="81"/>
    </row>
    <row r="61" spans="1:6" ht="12.75" x14ac:dyDescent="0.2">
      <c r="A61" s="81"/>
      <c r="B61" s="81"/>
      <c r="C61" s="81"/>
      <c r="F61" s="81"/>
    </row>
    <row r="62" spans="1:6" ht="12.75" x14ac:dyDescent="0.2">
      <c r="A62" s="81"/>
      <c r="B62" s="81"/>
      <c r="C62" s="81"/>
      <c r="F62" s="81"/>
    </row>
    <row r="63" spans="1:6" ht="12.75" x14ac:dyDescent="0.2">
      <c r="A63" s="81"/>
      <c r="B63" s="81"/>
      <c r="C63" s="81"/>
      <c r="F63" s="81"/>
    </row>
    <row r="64" spans="1:6" ht="12.75" x14ac:dyDescent="0.2">
      <c r="A64" s="81"/>
      <c r="B64" s="81"/>
      <c r="C64" s="81"/>
      <c r="F64" s="81"/>
    </row>
    <row r="65" spans="1:6" s="81" customFormat="1" ht="12.75" x14ac:dyDescent="0.2">
      <c r="D65" s="80"/>
      <c r="E65" s="80"/>
    </row>
    <row r="66" spans="1:6" ht="12.75" x14ac:dyDescent="0.2">
      <c r="A66" s="81"/>
      <c r="F66" s="81"/>
    </row>
    <row r="67" spans="1:6" ht="12.75" x14ac:dyDescent="0.2">
      <c r="A67" s="81"/>
      <c r="F67" s="81"/>
    </row>
    <row r="68" spans="1:6" ht="12.75" x14ac:dyDescent="0.2">
      <c r="A68" s="81"/>
      <c r="F68" s="81"/>
    </row>
    <row r="69" spans="1:6" ht="12.75" x14ac:dyDescent="0.2">
      <c r="A69" s="81"/>
      <c r="F69" s="81"/>
    </row>
    <row r="70" spans="1:6" ht="12.75" x14ac:dyDescent="0.2">
      <c r="A70" s="81"/>
      <c r="F70" s="81"/>
    </row>
    <row r="71" spans="1:6" ht="12.75" x14ac:dyDescent="0.2">
      <c r="A71" s="81"/>
      <c r="F71" s="81"/>
    </row>
    <row r="72" spans="1:6" ht="12.75" x14ac:dyDescent="0.2">
      <c r="A72" s="81"/>
      <c r="B72" s="81"/>
      <c r="F72" s="81"/>
    </row>
    <row r="73" spans="1:6" ht="12.75" x14ac:dyDescent="0.2">
      <c r="A73" s="81"/>
      <c r="F73" s="81"/>
    </row>
    <row r="74" spans="1:6" ht="12.75" x14ac:dyDescent="0.2">
      <c r="A74" s="81"/>
      <c r="F74" s="81"/>
    </row>
    <row r="75" spans="1:6" ht="12.75" x14ac:dyDescent="0.2">
      <c r="A75" s="81"/>
      <c r="F75" s="81"/>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A82E-1C66-4CE3-99E0-671302F9C1FD}">
  <sheetPr codeName="Sheet10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210</v>
      </c>
      <c r="C3" s="133"/>
      <c r="D3" s="134"/>
      <c r="E3" s="135">
        <v>44547</v>
      </c>
      <c r="F3" s="134"/>
      <c r="G3" s="136"/>
      <c r="H3" s="136"/>
      <c r="I3" s="135" t="s">
        <v>123</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5</v>
      </c>
      <c r="D7" s="145">
        <v>0.5</v>
      </c>
      <c r="F7" s="146" t="s">
        <v>28</v>
      </c>
      <c r="G7" s="147"/>
      <c r="H7" s="147">
        <v>0</v>
      </c>
      <c r="I7" s="141">
        <v>0</v>
      </c>
      <c r="K7" s="81" t="s">
        <v>439</v>
      </c>
    </row>
    <row r="8" spans="1:15" x14ac:dyDescent="0.2">
      <c r="B8" s="139" t="s">
        <v>5</v>
      </c>
      <c r="C8" s="140">
        <v>0</v>
      </c>
      <c r="D8" s="141">
        <v>0</v>
      </c>
      <c r="F8" s="148" t="s">
        <v>0</v>
      </c>
      <c r="H8" s="81">
        <v>2</v>
      </c>
      <c r="I8" s="145">
        <v>0.2</v>
      </c>
      <c r="K8" s="81" t="s">
        <v>440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4</v>
      </c>
      <c r="F24" s="167">
        <v>3</v>
      </c>
      <c r="G24" s="168">
        <v>1</v>
      </c>
      <c r="H24" s="169">
        <v>0</v>
      </c>
      <c r="I24" s="166">
        <v>0</v>
      </c>
      <c r="J24" s="167">
        <v>0</v>
      </c>
      <c r="K24" s="167">
        <v>1</v>
      </c>
      <c r="L24" s="167">
        <v>7</v>
      </c>
      <c r="M24" s="168">
        <v>1</v>
      </c>
      <c r="N24" s="169">
        <v>1</v>
      </c>
      <c r="O24" s="130" t="s">
        <v>174</v>
      </c>
      <c r="P24" s="130">
        <v>10</v>
      </c>
      <c r="Q24" s="130">
        <v>10</v>
      </c>
    </row>
    <row r="25" spans="1:17" ht="18.75" customHeight="1" x14ac:dyDescent="0.2">
      <c r="A25" s="170"/>
      <c r="B25" s="221"/>
      <c r="C25" s="171">
        <v>0.1111111111111111</v>
      </c>
      <c r="D25" s="172">
        <v>0.1111111111111111</v>
      </c>
      <c r="E25" s="172">
        <v>0.44444444444444442</v>
      </c>
      <c r="F25" s="172">
        <v>0.33333333333333331</v>
      </c>
      <c r="G25" s="172"/>
      <c r="H25" s="173"/>
      <c r="I25" s="171">
        <v>0</v>
      </c>
      <c r="J25" s="172">
        <v>0</v>
      </c>
      <c r="K25" s="172">
        <v>0.125</v>
      </c>
      <c r="L25" s="172">
        <v>0.875</v>
      </c>
      <c r="M25" s="172"/>
      <c r="N25" s="173"/>
      <c r="O25" s="130"/>
    </row>
    <row r="26" spans="1:17" ht="12.75" customHeight="1" x14ac:dyDescent="0.2">
      <c r="A26" s="174" t="s">
        <v>41</v>
      </c>
      <c r="B26" s="223" t="s">
        <v>51</v>
      </c>
      <c r="C26" s="175">
        <v>2</v>
      </c>
      <c r="D26" s="176">
        <v>0</v>
      </c>
      <c r="E26" s="176">
        <v>1</v>
      </c>
      <c r="F26" s="176">
        <v>6</v>
      </c>
      <c r="G26" s="177">
        <v>1</v>
      </c>
      <c r="H26" s="178">
        <v>0</v>
      </c>
      <c r="I26" s="175">
        <v>0</v>
      </c>
      <c r="J26" s="176">
        <v>0</v>
      </c>
      <c r="K26" s="176">
        <v>0</v>
      </c>
      <c r="L26" s="176">
        <v>8</v>
      </c>
      <c r="M26" s="177">
        <v>1</v>
      </c>
      <c r="N26" s="178">
        <v>1</v>
      </c>
      <c r="O26" s="130" t="s">
        <v>175</v>
      </c>
      <c r="P26" s="130">
        <v>10</v>
      </c>
      <c r="Q26" s="130">
        <v>10</v>
      </c>
    </row>
    <row r="27" spans="1:17" ht="18" customHeight="1" x14ac:dyDescent="0.2">
      <c r="A27" s="174"/>
      <c r="B27" s="223"/>
      <c r="C27" s="179">
        <v>0.22222222222222221</v>
      </c>
      <c r="D27" s="180">
        <v>0</v>
      </c>
      <c r="E27" s="180">
        <v>0.1111111111111111</v>
      </c>
      <c r="F27" s="180">
        <v>0.66666666666666663</v>
      </c>
      <c r="G27" s="180"/>
      <c r="H27" s="181"/>
      <c r="I27" s="182">
        <v>0</v>
      </c>
      <c r="J27" s="183">
        <v>0</v>
      </c>
      <c r="K27" s="183">
        <v>0</v>
      </c>
      <c r="L27" s="183">
        <v>1</v>
      </c>
      <c r="M27" s="180"/>
      <c r="N27" s="181"/>
      <c r="O27" s="130"/>
    </row>
    <row r="28" spans="1:17" ht="12.75" customHeight="1" x14ac:dyDescent="0.2">
      <c r="A28" s="170" t="s">
        <v>42</v>
      </c>
      <c r="B28" s="221" t="s">
        <v>58</v>
      </c>
      <c r="C28" s="166">
        <v>0</v>
      </c>
      <c r="D28" s="167">
        <v>1</v>
      </c>
      <c r="E28" s="167">
        <v>2</v>
      </c>
      <c r="F28" s="167">
        <v>6</v>
      </c>
      <c r="G28" s="168">
        <v>1</v>
      </c>
      <c r="H28" s="169">
        <v>0</v>
      </c>
      <c r="I28" s="166">
        <v>0</v>
      </c>
      <c r="J28" s="167">
        <v>0</v>
      </c>
      <c r="K28" s="167">
        <v>1</v>
      </c>
      <c r="L28" s="167">
        <v>7</v>
      </c>
      <c r="M28" s="168">
        <v>1</v>
      </c>
      <c r="N28" s="169">
        <v>1</v>
      </c>
      <c r="O28" s="130" t="s">
        <v>176</v>
      </c>
      <c r="P28" s="130">
        <v>10</v>
      </c>
      <c r="Q28" s="130">
        <v>10</v>
      </c>
    </row>
    <row r="29" spans="1:17" ht="15.75" customHeight="1" x14ac:dyDescent="0.2">
      <c r="A29" s="170"/>
      <c r="B29" s="221"/>
      <c r="C29" s="184">
        <v>0</v>
      </c>
      <c r="D29" s="185">
        <v>0.1111111111111111</v>
      </c>
      <c r="E29" s="185">
        <v>0.22222222222222221</v>
      </c>
      <c r="F29" s="185">
        <v>0.66666666666666663</v>
      </c>
      <c r="G29" s="185"/>
      <c r="H29" s="186"/>
      <c r="I29" s="171">
        <v>0</v>
      </c>
      <c r="J29" s="172">
        <v>0</v>
      </c>
      <c r="K29" s="172">
        <v>0.125</v>
      </c>
      <c r="L29" s="172">
        <v>0.875</v>
      </c>
      <c r="M29" s="185"/>
      <c r="N29" s="186"/>
      <c r="O29" s="130"/>
    </row>
    <row r="30" spans="1:17" ht="13.5" customHeight="1" x14ac:dyDescent="0.2">
      <c r="A30" s="174" t="s">
        <v>43</v>
      </c>
      <c r="B30" s="223" t="s">
        <v>59</v>
      </c>
      <c r="C30" s="175">
        <v>1</v>
      </c>
      <c r="D30" s="176">
        <v>0</v>
      </c>
      <c r="E30" s="176">
        <v>2</v>
      </c>
      <c r="F30" s="176">
        <v>6</v>
      </c>
      <c r="G30" s="177">
        <v>1</v>
      </c>
      <c r="H30" s="178">
        <v>0</v>
      </c>
      <c r="I30" s="175">
        <v>0</v>
      </c>
      <c r="J30" s="176">
        <v>0</v>
      </c>
      <c r="K30" s="176">
        <v>0</v>
      </c>
      <c r="L30" s="176">
        <v>8</v>
      </c>
      <c r="M30" s="177">
        <v>1</v>
      </c>
      <c r="N30" s="178">
        <v>1</v>
      </c>
      <c r="O30" s="130" t="s">
        <v>177</v>
      </c>
      <c r="P30" s="130">
        <v>10</v>
      </c>
      <c r="Q30" s="130">
        <v>10</v>
      </c>
    </row>
    <row r="31" spans="1:17" ht="13.5" customHeight="1" x14ac:dyDescent="0.2">
      <c r="A31" s="174"/>
      <c r="B31" s="223"/>
      <c r="C31" s="179">
        <v>0.1111111111111111</v>
      </c>
      <c r="D31" s="180">
        <v>0</v>
      </c>
      <c r="E31" s="180">
        <v>0.22222222222222221</v>
      </c>
      <c r="F31" s="180">
        <v>0.66666666666666663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3</v>
      </c>
      <c r="F33" s="167">
        <v>3</v>
      </c>
      <c r="G33" s="168">
        <v>1</v>
      </c>
      <c r="H33" s="169">
        <v>0</v>
      </c>
      <c r="I33" s="166">
        <v>0</v>
      </c>
      <c r="J33" s="167">
        <v>0</v>
      </c>
      <c r="K33" s="167">
        <v>1</v>
      </c>
      <c r="L33" s="167">
        <v>7</v>
      </c>
      <c r="M33" s="168">
        <v>1</v>
      </c>
      <c r="N33" s="169">
        <v>1</v>
      </c>
      <c r="O33" s="130" t="s">
        <v>178</v>
      </c>
      <c r="P33" s="130">
        <v>10</v>
      </c>
      <c r="Q33" s="130">
        <v>10</v>
      </c>
    </row>
    <row r="34" spans="1:17" ht="14.25" customHeight="1" x14ac:dyDescent="0.2">
      <c r="A34" s="170"/>
      <c r="B34" s="221"/>
      <c r="C34" s="184">
        <v>0</v>
      </c>
      <c r="D34" s="185">
        <v>0.33333333333333331</v>
      </c>
      <c r="E34" s="185">
        <v>0.33333333333333331</v>
      </c>
      <c r="F34" s="185">
        <v>0.33333333333333331</v>
      </c>
      <c r="G34" s="185"/>
      <c r="H34" s="186"/>
      <c r="I34" s="171">
        <v>0</v>
      </c>
      <c r="J34" s="172">
        <v>0</v>
      </c>
      <c r="K34" s="172">
        <v>0.125</v>
      </c>
      <c r="L34" s="172">
        <v>0.875</v>
      </c>
      <c r="M34" s="185"/>
      <c r="N34" s="186"/>
      <c r="O34" s="130"/>
    </row>
    <row r="35" spans="1:17" ht="12.75" customHeight="1" x14ac:dyDescent="0.2">
      <c r="A35" s="174" t="s">
        <v>45</v>
      </c>
      <c r="B35" s="223" t="s">
        <v>52</v>
      </c>
      <c r="C35" s="175">
        <v>1</v>
      </c>
      <c r="D35" s="176">
        <v>0</v>
      </c>
      <c r="E35" s="176">
        <v>2</v>
      </c>
      <c r="F35" s="176">
        <v>6</v>
      </c>
      <c r="G35" s="177">
        <v>1</v>
      </c>
      <c r="H35" s="178">
        <v>0</v>
      </c>
      <c r="I35" s="175">
        <v>0</v>
      </c>
      <c r="J35" s="176">
        <v>0</v>
      </c>
      <c r="K35" s="176">
        <v>0</v>
      </c>
      <c r="L35" s="176">
        <v>8</v>
      </c>
      <c r="M35" s="177">
        <v>1</v>
      </c>
      <c r="N35" s="178">
        <v>1</v>
      </c>
      <c r="O35" s="130" t="s">
        <v>179</v>
      </c>
      <c r="P35" s="130">
        <v>10</v>
      </c>
      <c r="Q35" s="130">
        <v>10</v>
      </c>
    </row>
    <row r="36" spans="1:17" ht="15.75" customHeight="1" x14ac:dyDescent="0.2">
      <c r="A36" s="174"/>
      <c r="B36" s="223"/>
      <c r="C36" s="179">
        <v>0.1111111111111111</v>
      </c>
      <c r="D36" s="180">
        <v>0</v>
      </c>
      <c r="E36" s="180">
        <v>0.22222222222222221</v>
      </c>
      <c r="F36" s="180">
        <v>0.66666666666666663</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1</v>
      </c>
      <c r="F37" s="167">
        <v>6</v>
      </c>
      <c r="G37" s="168">
        <v>2</v>
      </c>
      <c r="H37" s="169">
        <v>0</v>
      </c>
      <c r="I37" s="166">
        <v>0</v>
      </c>
      <c r="J37" s="167">
        <v>0</v>
      </c>
      <c r="K37" s="167">
        <v>0</v>
      </c>
      <c r="L37" s="167">
        <v>7</v>
      </c>
      <c r="M37" s="168">
        <v>2</v>
      </c>
      <c r="N37" s="169">
        <v>1</v>
      </c>
      <c r="O37" s="130" t="s">
        <v>180</v>
      </c>
      <c r="P37" s="130">
        <v>10</v>
      </c>
      <c r="Q37" s="130">
        <v>10</v>
      </c>
    </row>
    <row r="38" spans="1:17" ht="14.25" customHeight="1" x14ac:dyDescent="0.2">
      <c r="A38" s="170"/>
      <c r="B38" s="221"/>
      <c r="C38" s="184">
        <v>0</v>
      </c>
      <c r="D38" s="185">
        <v>0.125</v>
      </c>
      <c r="E38" s="185">
        <v>0.125</v>
      </c>
      <c r="F38" s="185">
        <v>0.75</v>
      </c>
      <c r="G38" s="185"/>
      <c r="H38" s="186"/>
      <c r="I38" s="171">
        <v>0</v>
      </c>
      <c r="J38" s="172">
        <v>0</v>
      </c>
      <c r="K38" s="172">
        <v>0</v>
      </c>
      <c r="L38" s="172">
        <v>1</v>
      </c>
      <c r="M38" s="185"/>
      <c r="N38" s="186"/>
      <c r="O38" s="130"/>
    </row>
    <row r="39" spans="1:17" ht="12.75" customHeight="1" x14ac:dyDescent="0.2">
      <c r="A39" s="174" t="s">
        <v>47</v>
      </c>
      <c r="B39" s="223" t="s">
        <v>61</v>
      </c>
      <c r="C39" s="175">
        <v>1</v>
      </c>
      <c r="D39" s="176">
        <v>0</v>
      </c>
      <c r="E39" s="176">
        <v>3</v>
      </c>
      <c r="F39" s="176">
        <v>3</v>
      </c>
      <c r="G39" s="177">
        <v>3</v>
      </c>
      <c r="H39" s="178">
        <v>0</v>
      </c>
      <c r="I39" s="175">
        <v>0</v>
      </c>
      <c r="J39" s="176">
        <v>0</v>
      </c>
      <c r="K39" s="176">
        <v>0</v>
      </c>
      <c r="L39" s="176">
        <v>6</v>
      </c>
      <c r="M39" s="177">
        <v>3</v>
      </c>
      <c r="N39" s="178">
        <v>1</v>
      </c>
      <c r="O39" s="130" t="s">
        <v>181</v>
      </c>
      <c r="P39" s="130">
        <v>10</v>
      </c>
      <c r="Q39" s="130">
        <v>10</v>
      </c>
    </row>
    <row r="40" spans="1:17" ht="15" customHeight="1" x14ac:dyDescent="0.2">
      <c r="A40" s="174"/>
      <c r="B40" s="223"/>
      <c r="C40" s="179">
        <v>0.14285714285714285</v>
      </c>
      <c r="D40" s="180">
        <v>0</v>
      </c>
      <c r="E40" s="180">
        <v>0.42857142857142855</v>
      </c>
      <c r="F40" s="180">
        <v>0.42857142857142855</v>
      </c>
      <c r="G40" s="180"/>
      <c r="H40" s="181"/>
      <c r="I40" s="182">
        <v>0</v>
      </c>
      <c r="J40" s="183">
        <v>0</v>
      </c>
      <c r="K40" s="183">
        <v>0</v>
      </c>
      <c r="L40" s="183">
        <v>1</v>
      </c>
      <c r="M40" s="180"/>
      <c r="N40" s="181"/>
      <c r="O40" s="130"/>
    </row>
    <row r="41" spans="1:17" ht="12.75" customHeight="1" x14ac:dyDescent="0.2">
      <c r="A41" s="170" t="s">
        <v>48</v>
      </c>
      <c r="B41" s="221" t="s">
        <v>62</v>
      </c>
      <c r="C41" s="166">
        <v>2</v>
      </c>
      <c r="D41" s="167">
        <v>2</v>
      </c>
      <c r="E41" s="167">
        <v>3</v>
      </c>
      <c r="F41" s="167">
        <v>2</v>
      </c>
      <c r="G41" s="168">
        <v>1</v>
      </c>
      <c r="H41" s="169">
        <v>0</v>
      </c>
      <c r="I41" s="166">
        <v>0</v>
      </c>
      <c r="J41" s="167">
        <v>0</v>
      </c>
      <c r="K41" s="167">
        <v>2</v>
      </c>
      <c r="L41" s="167">
        <v>6</v>
      </c>
      <c r="M41" s="168">
        <v>1</v>
      </c>
      <c r="N41" s="169">
        <v>1</v>
      </c>
      <c r="O41" s="130" t="s">
        <v>182</v>
      </c>
      <c r="P41" s="130">
        <v>10</v>
      </c>
      <c r="Q41" s="130">
        <v>10</v>
      </c>
    </row>
    <row r="42" spans="1:17" x14ac:dyDescent="0.2">
      <c r="A42" s="190"/>
      <c r="B42" s="224"/>
      <c r="C42" s="191">
        <v>0.22222222222222221</v>
      </c>
      <c r="D42" s="192">
        <v>0.22222222222222221</v>
      </c>
      <c r="E42" s="192">
        <v>0.33333333333333331</v>
      </c>
      <c r="F42" s="192">
        <v>0.22222222222222221</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7</v>
      </c>
      <c r="H48" s="177">
        <v>0</v>
      </c>
      <c r="P48" s="130">
        <v>10</v>
      </c>
    </row>
    <row r="49" spans="1:16" x14ac:dyDescent="0.2">
      <c r="A49" s="86"/>
      <c r="C49" s="180">
        <v>0.1</v>
      </c>
      <c r="D49" s="180">
        <v>0</v>
      </c>
      <c r="E49" s="180">
        <v>0</v>
      </c>
      <c r="F49" s="180">
        <v>0.2</v>
      </c>
      <c r="G49" s="180">
        <v>0.7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4</v>
      </c>
      <c r="H54" s="177">
        <v>1</v>
      </c>
      <c r="P54" s="130">
        <v>10</v>
      </c>
    </row>
    <row r="55" spans="1:16" x14ac:dyDescent="0.2">
      <c r="A55" s="86"/>
      <c r="C55" s="180">
        <v>0</v>
      </c>
      <c r="D55" s="180">
        <v>0</v>
      </c>
      <c r="E55" s="180">
        <v>0</v>
      </c>
      <c r="F55" s="180">
        <v>0.55555555555555558</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752D-B8D5-4757-B17D-FD19C6FB86E0}">
  <sheetPr codeName="Sheet7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210</v>
      </c>
      <c r="C3" s="133"/>
      <c r="D3" s="134"/>
      <c r="E3" s="135">
        <v>44775</v>
      </c>
      <c r="F3" s="134"/>
      <c r="G3" s="136"/>
      <c r="H3" s="136"/>
      <c r="I3" s="135" t="s">
        <v>123</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1</v>
      </c>
      <c r="D7" s="145">
        <v>0.1111111111111111</v>
      </c>
      <c r="F7" s="146" t="s">
        <v>28</v>
      </c>
      <c r="G7" s="147"/>
      <c r="H7" s="147">
        <v>0</v>
      </c>
      <c r="I7" s="141">
        <v>0</v>
      </c>
    </row>
    <row r="8" spans="1:15" x14ac:dyDescent="0.2">
      <c r="B8" s="139" t="s">
        <v>5</v>
      </c>
      <c r="C8" s="140">
        <v>2</v>
      </c>
      <c r="D8" s="141">
        <v>0.22222222222222221</v>
      </c>
      <c r="F8" s="148" t="s">
        <v>0</v>
      </c>
      <c r="H8" s="81">
        <v>0</v>
      </c>
      <c r="I8" s="145">
        <v>0</v>
      </c>
    </row>
    <row r="9" spans="1:15" x14ac:dyDescent="0.2">
      <c r="B9" s="144" t="s">
        <v>6</v>
      </c>
      <c r="C9" s="88">
        <v>0</v>
      </c>
      <c r="D9" s="145">
        <v>0</v>
      </c>
      <c r="F9" s="146" t="s">
        <v>29</v>
      </c>
      <c r="G9" s="147"/>
      <c r="H9" s="147">
        <v>1</v>
      </c>
      <c r="I9" s="141">
        <v>0.1111111111111111</v>
      </c>
    </row>
    <row r="10" spans="1:15" x14ac:dyDescent="0.2">
      <c r="B10" s="139" t="s">
        <v>4</v>
      </c>
      <c r="C10" s="140">
        <v>0</v>
      </c>
      <c r="D10" s="141">
        <v>0</v>
      </c>
      <c r="F10" s="148" t="s">
        <v>30</v>
      </c>
      <c r="H10" s="81">
        <v>0</v>
      </c>
      <c r="I10" s="145">
        <v>0</v>
      </c>
    </row>
    <row r="11" spans="1:15" x14ac:dyDescent="0.2">
      <c r="B11" s="144" t="s">
        <v>23</v>
      </c>
      <c r="C11" s="88">
        <v>1</v>
      </c>
      <c r="D11" s="145">
        <v>0.1111111111111111</v>
      </c>
      <c r="F11" s="146" t="s">
        <v>31</v>
      </c>
      <c r="G11" s="147"/>
      <c r="H11" s="147">
        <v>0</v>
      </c>
      <c r="I11" s="141">
        <v>0</v>
      </c>
    </row>
    <row r="12" spans="1:15" x14ac:dyDescent="0.2">
      <c r="B12" s="139" t="s">
        <v>26</v>
      </c>
      <c r="C12" s="140">
        <v>5</v>
      </c>
      <c r="D12" s="141">
        <v>0.55555555555555558</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0</v>
      </c>
      <c r="F24" s="167">
        <v>5</v>
      </c>
      <c r="G24" s="168">
        <v>2</v>
      </c>
      <c r="H24" s="169">
        <v>1</v>
      </c>
      <c r="I24" s="166">
        <v>0</v>
      </c>
      <c r="J24" s="167">
        <v>0</v>
      </c>
      <c r="K24" s="167">
        <v>1</v>
      </c>
      <c r="L24" s="167">
        <v>6</v>
      </c>
      <c r="M24" s="168">
        <v>1</v>
      </c>
      <c r="N24" s="169">
        <v>1</v>
      </c>
      <c r="O24" s="130" t="s">
        <v>174</v>
      </c>
      <c r="P24" s="130">
        <v>9</v>
      </c>
      <c r="Q24" s="130">
        <v>9</v>
      </c>
    </row>
    <row r="25" spans="1:17" ht="18.75" customHeight="1" x14ac:dyDescent="0.2">
      <c r="A25" s="170"/>
      <c r="B25" s="221"/>
      <c r="C25" s="171">
        <v>0</v>
      </c>
      <c r="D25" s="172">
        <v>0.16666666666666666</v>
      </c>
      <c r="E25" s="172">
        <v>0</v>
      </c>
      <c r="F25" s="172">
        <v>0.83333333333333337</v>
      </c>
      <c r="G25" s="172"/>
      <c r="H25" s="173"/>
      <c r="I25" s="171">
        <v>0</v>
      </c>
      <c r="J25" s="172">
        <v>0</v>
      </c>
      <c r="K25" s="172">
        <v>0.14285714285714285</v>
      </c>
      <c r="L25" s="172">
        <v>0.8571428571428571</v>
      </c>
      <c r="M25" s="172"/>
      <c r="N25" s="173"/>
      <c r="O25" s="130"/>
    </row>
    <row r="26" spans="1:17" ht="12.75" customHeight="1" x14ac:dyDescent="0.2">
      <c r="A26" s="174" t="s">
        <v>41</v>
      </c>
      <c r="B26" s="223" t="s">
        <v>51</v>
      </c>
      <c r="C26" s="175">
        <v>1</v>
      </c>
      <c r="D26" s="176">
        <v>1</v>
      </c>
      <c r="E26" s="176">
        <v>1</v>
      </c>
      <c r="F26" s="176">
        <v>4</v>
      </c>
      <c r="G26" s="177">
        <v>1</v>
      </c>
      <c r="H26" s="178">
        <v>1</v>
      </c>
      <c r="I26" s="175">
        <v>0</v>
      </c>
      <c r="J26" s="176">
        <v>0</v>
      </c>
      <c r="K26" s="176">
        <v>1</v>
      </c>
      <c r="L26" s="176">
        <v>6</v>
      </c>
      <c r="M26" s="177">
        <v>1</v>
      </c>
      <c r="N26" s="178">
        <v>1</v>
      </c>
      <c r="O26" s="130" t="s">
        <v>175</v>
      </c>
      <c r="P26" s="130">
        <v>9</v>
      </c>
      <c r="Q26" s="130">
        <v>9</v>
      </c>
    </row>
    <row r="27" spans="1:17" ht="18" customHeight="1" x14ac:dyDescent="0.2">
      <c r="A27" s="174"/>
      <c r="B27" s="223"/>
      <c r="C27" s="179">
        <v>0.14285714285714285</v>
      </c>
      <c r="D27" s="180">
        <v>0.14285714285714285</v>
      </c>
      <c r="E27" s="180">
        <v>0.14285714285714285</v>
      </c>
      <c r="F27" s="180">
        <v>0.5714285714285714</v>
      </c>
      <c r="G27" s="180"/>
      <c r="H27" s="181"/>
      <c r="I27" s="182">
        <v>0</v>
      </c>
      <c r="J27" s="183">
        <v>0</v>
      </c>
      <c r="K27" s="183">
        <v>0.14285714285714285</v>
      </c>
      <c r="L27" s="183">
        <v>0.8571428571428571</v>
      </c>
      <c r="M27" s="180"/>
      <c r="N27" s="181"/>
      <c r="O27" s="130"/>
    </row>
    <row r="28" spans="1:17" ht="12.75" customHeight="1" x14ac:dyDescent="0.2">
      <c r="A28" s="170" t="s">
        <v>42</v>
      </c>
      <c r="B28" s="221" t="s">
        <v>58</v>
      </c>
      <c r="C28" s="166">
        <v>2</v>
      </c>
      <c r="D28" s="167">
        <v>0</v>
      </c>
      <c r="E28" s="167">
        <v>0</v>
      </c>
      <c r="F28" s="167">
        <v>5</v>
      </c>
      <c r="G28" s="168">
        <v>1</v>
      </c>
      <c r="H28" s="169">
        <v>1</v>
      </c>
      <c r="I28" s="166">
        <v>0</v>
      </c>
      <c r="J28" s="167">
        <v>0</v>
      </c>
      <c r="K28" s="167">
        <v>1</v>
      </c>
      <c r="L28" s="167">
        <v>6</v>
      </c>
      <c r="M28" s="168">
        <v>1</v>
      </c>
      <c r="N28" s="169">
        <v>1</v>
      </c>
      <c r="O28" s="130" t="s">
        <v>176</v>
      </c>
      <c r="P28" s="130">
        <v>9</v>
      </c>
      <c r="Q28" s="130">
        <v>9</v>
      </c>
    </row>
    <row r="29" spans="1:17" ht="15.75" customHeight="1" x14ac:dyDescent="0.2">
      <c r="A29" s="170"/>
      <c r="B29" s="221"/>
      <c r="C29" s="184">
        <v>0.2857142857142857</v>
      </c>
      <c r="D29" s="185">
        <v>0</v>
      </c>
      <c r="E29" s="185">
        <v>0</v>
      </c>
      <c r="F29" s="185">
        <v>0.7142857142857143</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2</v>
      </c>
      <c r="D30" s="176">
        <v>0</v>
      </c>
      <c r="E30" s="176">
        <v>1</v>
      </c>
      <c r="F30" s="176">
        <v>4</v>
      </c>
      <c r="G30" s="177">
        <v>1</v>
      </c>
      <c r="H30" s="178">
        <v>1</v>
      </c>
      <c r="I30" s="175">
        <v>0</v>
      </c>
      <c r="J30" s="176">
        <v>0</v>
      </c>
      <c r="K30" s="176">
        <v>1</v>
      </c>
      <c r="L30" s="176">
        <v>6</v>
      </c>
      <c r="M30" s="177">
        <v>1</v>
      </c>
      <c r="N30" s="178">
        <v>1</v>
      </c>
      <c r="O30" s="130" t="s">
        <v>177</v>
      </c>
      <c r="P30" s="130">
        <v>9</v>
      </c>
      <c r="Q30" s="130">
        <v>9</v>
      </c>
    </row>
    <row r="31" spans="1:17" ht="13.5" customHeight="1" x14ac:dyDescent="0.2">
      <c r="A31" s="174"/>
      <c r="B31" s="223"/>
      <c r="C31" s="179">
        <v>0.2857142857142857</v>
      </c>
      <c r="D31" s="180">
        <v>0</v>
      </c>
      <c r="E31" s="180">
        <v>0.14285714285714285</v>
      </c>
      <c r="F31" s="180">
        <v>0.5714285714285714</v>
      </c>
      <c r="G31" s="180"/>
      <c r="H31" s="181"/>
      <c r="I31" s="182">
        <v>0</v>
      </c>
      <c r="J31" s="183">
        <v>0</v>
      </c>
      <c r="K31" s="183">
        <v>0.14285714285714285</v>
      </c>
      <c r="L31" s="183">
        <v>0.8571428571428571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0</v>
      </c>
      <c r="E33" s="167">
        <v>1</v>
      </c>
      <c r="F33" s="167">
        <v>4</v>
      </c>
      <c r="G33" s="168">
        <v>1</v>
      </c>
      <c r="H33" s="169">
        <v>1</v>
      </c>
      <c r="I33" s="166">
        <v>0</v>
      </c>
      <c r="J33" s="167">
        <v>0</v>
      </c>
      <c r="K33" s="167">
        <v>1</v>
      </c>
      <c r="L33" s="167">
        <v>6</v>
      </c>
      <c r="M33" s="168">
        <v>1</v>
      </c>
      <c r="N33" s="169">
        <v>1</v>
      </c>
      <c r="O33" s="130" t="s">
        <v>178</v>
      </c>
      <c r="P33" s="130">
        <v>9</v>
      </c>
      <c r="Q33" s="130">
        <v>9</v>
      </c>
    </row>
    <row r="34" spans="1:17" ht="14.25" customHeight="1" x14ac:dyDescent="0.2">
      <c r="A34" s="170"/>
      <c r="B34" s="221"/>
      <c r="C34" s="184">
        <v>0.2857142857142857</v>
      </c>
      <c r="D34" s="185">
        <v>0</v>
      </c>
      <c r="E34" s="185">
        <v>0.14285714285714285</v>
      </c>
      <c r="F34" s="185">
        <v>0.5714285714285714</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1</v>
      </c>
      <c r="D35" s="176">
        <v>1</v>
      </c>
      <c r="E35" s="176">
        <v>1</v>
      </c>
      <c r="F35" s="176">
        <v>4</v>
      </c>
      <c r="G35" s="177">
        <v>1</v>
      </c>
      <c r="H35" s="178">
        <v>1</v>
      </c>
      <c r="I35" s="175">
        <v>0</v>
      </c>
      <c r="J35" s="176">
        <v>0</v>
      </c>
      <c r="K35" s="176">
        <v>1</v>
      </c>
      <c r="L35" s="176">
        <v>6</v>
      </c>
      <c r="M35" s="177">
        <v>1</v>
      </c>
      <c r="N35" s="178">
        <v>1</v>
      </c>
      <c r="O35" s="130" t="s">
        <v>179</v>
      </c>
      <c r="P35" s="130">
        <v>9</v>
      </c>
      <c r="Q35" s="130">
        <v>9</v>
      </c>
    </row>
    <row r="36" spans="1:17" ht="15.75" customHeight="1" x14ac:dyDescent="0.2">
      <c r="A36" s="174"/>
      <c r="B36" s="223"/>
      <c r="C36" s="179">
        <v>0.14285714285714285</v>
      </c>
      <c r="D36" s="180">
        <v>0.14285714285714285</v>
      </c>
      <c r="E36" s="180">
        <v>0.14285714285714285</v>
      </c>
      <c r="F36" s="180">
        <v>0.5714285714285714</v>
      </c>
      <c r="G36" s="180"/>
      <c r="H36" s="181"/>
      <c r="I36" s="182">
        <v>0</v>
      </c>
      <c r="J36" s="183">
        <v>0</v>
      </c>
      <c r="K36" s="183">
        <v>0.14285714285714285</v>
      </c>
      <c r="L36" s="183">
        <v>0.8571428571428571</v>
      </c>
      <c r="M36" s="180"/>
      <c r="N36" s="181"/>
      <c r="O36" s="130"/>
    </row>
    <row r="37" spans="1:17" ht="12.75" customHeight="1" x14ac:dyDescent="0.2">
      <c r="A37" s="170" t="s">
        <v>46</v>
      </c>
      <c r="B37" s="221" t="s">
        <v>53</v>
      </c>
      <c r="C37" s="166">
        <v>1</v>
      </c>
      <c r="D37" s="167">
        <v>1</v>
      </c>
      <c r="E37" s="167">
        <v>0</v>
      </c>
      <c r="F37" s="167">
        <v>4</v>
      </c>
      <c r="G37" s="168">
        <v>1</v>
      </c>
      <c r="H37" s="169">
        <v>2</v>
      </c>
      <c r="I37" s="166">
        <v>0</v>
      </c>
      <c r="J37" s="167">
        <v>0</v>
      </c>
      <c r="K37" s="167">
        <v>1</v>
      </c>
      <c r="L37" s="167">
        <v>6</v>
      </c>
      <c r="M37" s="168">
        <v>1</v>
      </c>
      <c r="N37" s="169">
        <v>1</v>
      </c>
      <c r="O37" s="130" t="s">
        <v>180</v>
      </c>
      <c r="P37" s="130">
        <v>9</v>
      </c>
      <c r="Q37" s="130">
        <v>9</v>
      </c>
    </row>
    <row r="38" spans="1:17" ht="14.25" customHeight="1" x14ac:dyDescent="0.2">
      <c r="A38" s="170"/>
      <c r="B38" s="221"/>
      <c r="C38" s="184">
        <v>0.16666666666666666</v>
      </c>
      <c r="D38" s="185">
        <v>0.16666666666666666</v>
      </c>
      <c r="E38" s="185">
        <v>0</v>
      </c>
      <c r="F38" s="185">
        <v>0.66666666666666663</v>
      </c>
      <c r="G38" s="185"/>
      <c r="H38" s="186"/>
      <c r="I38" s="171">
        <v>0</v>
      </c>
      <c r="J38" s="172">
        <v>0</v>
      </c>
      <c r="K38" s="172">
        <v>0.14285714285714285</v>
      </c>
      <c r="L38" s="172">
        <v>0.8571428571428571</v>
      </c>
      <c r="M38" s="185"/>
      <c r="N38" s="186"/>
      <c r="O38" s="130"/>
    </row>
    <row r="39" spans="1:17" ht="12.75" customHeight="1" x14ac:dyDescent="0.2">
      <c r="A39" s="174" t="s">
        <v>47</v>
      </c>
      <c r="B39" s="223" t="s">
        <v>61</v>
      </c>
      <c r="C39" s="175">
        <v>0</v>
      </c>
      <c r="D39" s="176">
        <v>1</v>
      </c>
      <c r="E39" s="176">
        <v>1</v>
      </c>
      <c r="F39" s="176">
        <v>4</v>
      </c>
      <c r="G39" s="177">
        <v>1</v>
      </c>
      <c r="H39" s="178">
        <v>2</v>
      </c>
      <c r="I39" s="175">
        <v>0</v>
      </c>
      <c r="J39" s="176">
        <v>0</v>
      </c>
      <c r="K39" s="176">
        <v>1</v>
      </c>
      <c r="L39" s="176">
        <v>6</v>
      </c>
      <c r="M39" s="177">
        <v>1</v>
      </c>
      <c r="N39" s="178">
        <v>1</v>
      </c>
      <c r="O39" s="130" t="s">
        <v>181</v>
      </c>
      <c r="P39" s="130">
        <v>9</v>
      </c>
      <c r="Q39" s="130">
        <v>9</v>
      </c>
    </row>
    <row r="40" spans="1:17" ht="15" customHeight="1" x14ac:dyDescent="0.2">
      <c r="A40" s="174"/>
      <c r="B40" s="223"/>
      <c r="C40" s="179">
        <v>0</v>
      </c>
      <c r="D40" s="180">
        <v>0.16666666666666666</v>
      </c>
      <c r="E40" s="180">
        <v>0.16666666666666666</v>
      </c>
      <c r="F40" s="180">
        <v>0.66666666666666663</v>
      </c>
      <c r="G40" s="180"/>
      <c r="H40" s="181"/>
      <c r="I40" s="182">
        <v>0</v>
      </c>
      <c r="J40" s="183">
        <v>0</v>
      </c>
      <c r="K40" s="183">
        <v>0.14285714285714285</v>
      </c>
      <c r="L40" s="183">
        <v>0.8571428571428571</v>
      </c>
      <c r="M40" s="180"/>
      <c r="N40" s="181"/>
      <c r="O40" s="130"/>
    </row>
    <row r="41" spans="1:17" ht="12.75" customHeight="1" x14ac:dyDescent="0.2">
      <c r="A41" s="170" t="s">
        <v>48</v>
      </c>
      <c r="B41" s="221" t="s">
        <v>62</v>
      </c>
      <c r="C41" s="166">
        <v>1</v>
      </c>
      <c r="D41" s="167">
        <v>0</v>
      </c>
      <c r="E41" s="167">
        <v>2</v>
      </c>
      <c r="F41" s="167">
        <v>3</v>
      </c>
      <c r="G41" s="168">
        <v>1</v>
      </c>
      <c r="H41" s="169">
        <v>2</v>
      </c>
      <c r="I41" s="166">
        <v>0</v>
      </c>
      <c r="J41" s="167">
        <v>0</v>
      </c>
      <c r="K41" s="167">
        <v>1</v>
      </c>
      <c r="L41" s="167">
        <v>6</v>
      </c>
      <c r="M41" s="168">
        <v>1</v>
      </c>
      <c r="N41" s="169">
        <v>1</v>
      </c>
      <c r="O41" s="130" t="s">
        <v>182</v>
      </c>
      <c r="P41" s="130">
        <v>9</v>
      </c>
      <c r="Q41" s="130">
        <v>9</v>
      </c>
    </row>
    <row r="42" spans="1:17" x14ac:dyDescent="0.2">
      <c r="A42" s="190"/>
      <c r="B42" s="224"/>
      <c r="C42" s="191">
        <v>0.16666666666666666</v>
      </c>
      <c r="D42" s="192">
        <v>0</v>
      </c>
      <c r="E42" s="192">
        <v>0.33333333333333331</v>
      </c>
      <c r="F42" s="192">
        <v>0.5</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8</v>
      </c>
      <c r="H48" s="177">
        <v>0</v>
      </c>
      <c r="P48" s="130">
        <v>9</v>
      </c>
    </row>
    <row r="49" spans="1:16" x14ac:dyDescent="0.2">
      <c r="A49" s="86"/>
      <c r="C49" s="180">
        <v>0</v>
      </c>
      <c r="D49" s="180">
        <v>0</v>
      </c>
      <c r="E49" s="180">
        <v>0</v>
      </c>
      <c r="F49" s="180">
        <v>0.1111111111111111</v>
      </c>
      <c r="G49" s="180">
        <v>0.88888888888888884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2</v>
      </c>
      <c r="G54" s="199">
        <v>4</v>
      </c>
      <c r="H54" s="177">
        <v>0</v>
      </c>
      <c r="P54" s="130">
        <v>9</v>
      </c>
    </row>
    <row r="55" spans="1:16" x14ac:dyDescent="0.2">
      <c r="A55" s="86"/>
      <c r="C55" s="180">
        <v>0</v>
      </c>
      <c r="D55" s="180">
        <v>0</v>
      </c>
      <c r="E55" s="180">
        <v>0.33333333333333331</v>
      </c>
      <c r="F55" s="180">
        <v>0.22222222222222221</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1C44-03EF-4F08-9B96-AF521CFCEEE3}">
  <sheetPr codeName="Sheet9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210</v>
      </c>
      <c r="C3" s="133"/>
      <c r="D3" s="134"/>
      <c r="E3" s="135">
        <v>44811</v>
      </c>
      <c r="F3" s="134"/>
      <c r="G3" s="136"/>
      <c r="H3" s="136"/>
      <c r="I3" s="135" t="s">
        <v>123</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2</v>
      </c>
      <c r="D7" s="145">
        <v>0.10526315789473684</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4</v>
      </c>
      <c r="I10" s="145">
        <v>0.21052631578947367</v>
      </c>
    </row>
    <row r="11" spans="1:15" x14ac:dyDescent="0.2">
      <c r="B11" s="144" t="s">
        <v>23</v>
      </c>
      <c r="C11" s="88">
        <v>5</v>
      </c>
      <c r="D11" s="145">
        <v>0.26315789473684209</v>
      </c>
      <c r="F11" s="146" t="s">
        <v>31</v>
      </c>
      <c r="G11" s="147"/>
      <c r="H11" s="147">
        <v>0</v>
      </c>
      <c r="I11" s="141">
        <v>0</v>
      </c>
    </row>
    <row r="12" spans="1:15" x14ac:dyDescent="0.2">
      <c r="B12" s="139" t="s">
        <v>26</v>
      </c>
      <c r="C12" s="140">
        <v>1</v>
      </c>
      <c r="D12" s="141">
        <v>5.2631578947368418E-2</v>
      </c>
      <c r="F12" s="148" t="s">
        <v>32</v>
      </c>
      <c r="H12" s="81">
        <v>0</v>
      </c>
      <c r="I12" s="145">
        <v>0</v>
      </c>
    </row>
    <row r="13" spans="1:15" x14ac:dyDescent="0.2">
      <c r="B13" s="144" t="s">
        <v>24</v>
      </c>
      <c r="C13" s="88">
        <v>0</v>
      </c>
      <c r="D13" s="145">
        <v>0</v>
      </c>
      <c r="F13" s="146" t="s">
        <v>33</v>
      </c>
      <c r="G13" s="147"/>
      <c r="H13" s="147">
        <v>1</v>
      </c>
      <c r="I13" s="141">
        <v>5.2631578947368418E-2</v>
      </c>
    </row>
    <row r="14" spans="1:15" x14ac:dyDescent="0.2">
      <c r="B14" s="139" t="s">
        <v>27</v>
      </c>
      <c r="C14" s="140">
        <v>11</v>
      </c>
      <c r="D14" s="141">
        <v>0.57894736842105265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2</v>
      </c>
      <c r="E24" s="167">
        <v>2</v>
      </c>
      <c r="F24" s="167">
        <v>4</v>
      </c>
      <c r="G24" s="168">
        <v>9</v>
      </c>
      <c r="H24" s="169">
        <v>1</v>
      </c>
      <c r="I24" s="166">
        <v>0</v>
      </c>
      <c r="J24" s="167">
        <v>0</v>
      </c>
      <c r="K24" s="167">
        <v>0</v>
      </c>
      <c r="L24" s="167">
        <v>8</v>
      </c>
      <c r="M24" s="168">
        <v>9</v>
      </c>
      <c r="N24" s="169">
        <v>2</v>
      </c>
      <c r="O24" s="130" t="s">
        <v>174</v>
      </c>
      <c r="P24" s="130">
        <v>19</v>
      </c>
      <c r="Q24" s="130">
        <v>19</v>
      </c>
    </row>
    <row r="25" spans="1:17" ht="18.75" customHeight="1" x14ac:dyDescent="0.2">
      <c r="A25" s="170"/>
      <c r="B25" s="221"/>
      <c r="C25" s="171">
        <v>0.1111111111111111</v>
      </c>
      <c r="D25" s="172">
        <v>0.22222222222222221</v>
      </c>
      <c r="E25" s="172">
        <v>0.22222222222222221</v>
      </c>
      <c r="F25" s="172">
        <v>0.44444444444444442</v>
      </c>
      <c r="G25" s="172"/>
      <c r="H25" s="173"/>
      <c r="I25" s="171">
        <v>0</v>
      </c>
      <c r="J25" s="172">
        <v>0</v>
      </c>
      <c r="K25" s="172">
        <v>0</v>
      </c>
      <c r="L25" s="172">
        <v>1</v>
      </c>
      <c r="M25" s="172"/>
      <c r="N25" s="173"/>
      <c r="O25" s="130"/>
    </row>
    <row r="26" spans="1:17" ht="12.75" customHeight="1" x14ac:dyDescent="0.2">
      <c r="A26" s="174" t="s">
        <v>41</v>
      </c>
      <c r="B26" s="223" t="s">
        <v>51</v>
      </c>
      <c r="C26" s="175">
        <v>1</v>
      </c>
      <c r="D26" s="176">
        <v>1</v>
      </c>
      <c r="E26" s="176">
        <v>5</v>
      </c>
      <c r="F26" s="176">
        <v>3</v>
      </c>
      <c r="G26" s="177">
        <v>8</v>
      </c>
      <c r="H26" s="178">
        <v>1</v>
      </c>
      <c r="I26" s="175">
        <v>0</v>
      </c>
      <c r="J26" s="176">
        <v>0</v>
      </c>
      <c r="K26" s="176">
        <v>1</v>
      </c>
      <c r="L26" s="176">
        <v>8</v>
      </c>
      <c r="M26" s="177">
        <v>8</v>
      </c>
      <c r="N26" s="178">
        <v>2</v>
      </c>
      <c r="O26" s="130" t="s">
        <v>175</v>
      </c>
      <c r="P26" s="130">
        <v>19</v>
      </c>
      <c r="Q26" s="130">
        <v>19</v>
      </c>
    </row>
    <row r="27" spans="1:17" ht="18" customHeight="1" x14ac:dyDescent="0.2">
      <c r="A27" s="174"/>
      <c r="B27" s="223"/>
      <c r="C27" s="179">
        <v>0.1</v>
      </c>
      <c r="D27" s="180">
        <v>0.1</v>
      </c>
      <c r="E27" s="180">
        <v>0.5</v>
      </c>
      <c r="F27" s="180">
        <v>0.3</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2</v>
      </c>
      <c r="D28" s="167">
        <v>1</v>
      </c>
      <c r="E28" s="167">
        <v>3</v>
      </c>
      <c r="F28" s="167">
        <v>3</v>
      </c>
      <c r="G28" s="168">
        <v>8</v>
      </c>
      <c r="H28" s="169">
        <v>2</v>
      </c>
      <c r="I28" s="166">
        <v>0</v>
      </c>
      <c r="J28" s="167">
        <v>0</v>
      </c>
      <c r="K28" s="167">
        <v>1</v>
      </c>
      <c r="L28" s="167">
        <v>8</v>
      </c>
      <c r="M28" s="168">
        <v>7</v>
      </c>
      <c r="N28" s="169">
        <v>3</v>
      </c>
      <c r="O28" s="130" t="s">
        <v>176</v>
      </c>
      <c r="P28" s="130">
        <v>19</v>
      </c>
      <c r="Q28" s="130">
        <v>19</v>
      </c>
    </row>
    <row r="29" spans="1:17" ht="15.75" customHeight="1" x14ac:dyDescent="0.2">
      <c r="A29" s="170"/>
      <c r="B29" s="221"/>
      <c r="C29" s="184">
        <v>0.22222222222222221</v>
      </c>
      <c r="D29" s="185">
        <v>0.1111111111111111</v>
      </c>
      <c r="E29" s="185">
        <v>0.33333333333333331</v>
      </c>
      <c r="F29" s="185">
        <v>0.33333333333333331</v>
      </c>
      <c r="G29" s="185"/>
      <c r="H29" s="186"/>
      <c r="I29" s="171">
        <v>0</v>
      </c>
      <c r="J29" s="172">
        <v>0</v>
      </c>
      <c r="K29" s="172">
        <v>0.1111111111111111</v>
      </c>
      <c r="L29" s="172">
        <v>0.88888888888888884</v>
      </c>
      <c r="M29" s="185"/>
      <c r="N29" s="186"/>
      <c r="O29" s="130"/>
    </row>
    <row r="30" spans="1:17" ht="13.5" customHeight="1" x14ac:dyDescent="0.2">
      <c r="A30" s="174" t="s">
        <v>43</v>
      </c>
      <c r="B30" s="223" t="s">
        <v>59</v>
      </c>
      <c r="C30" s="175">
        <v>2</v>
      </c>
      <c r="D30" s="176">
        <v>3</v>
      </c>
      <c r="E30" s="176">
        <v>2</v>
      </c>
      <c r="F30" s="176">
        <v>10</v>
      </c>
      <c r="G30" s="177">
        <v>2</v>
      </c>
      <c r="H30" s="178">
        <v>0</v>
      </c>
      <c r="I30" s="175">
        <v>0</v>
      </c>
      <c r="J30" s="176">
        <v>0</v>
      </c>
      <c r="K30" s="176">
        <v>1</v>
      </c>
      <c r="L30" s="176">
        <v>14</v>
      </c>
      <c r="M30" s="177">
        <v>1</v>
      </c>
      <c r="N30" s="178">
        <v>3</v>
      </c>
      <c r="O30" s="130" t="s">
        <v>177</v>
      </c>
      <c r="P30" s="130">
        <v>19</v>
      </c>
      <c r="Q30" s="130">
        <v>19</v>
      </c>
    </row>
    <row r="31" spans="1:17" ht="13.5" customHeight="1" x14ac:dyDescent="0.2">
      <c r="A31" s="174"/>
      <c r="B31" s="223"/>
      <c r="C31" s="179">
        <v>0.11764705882352941</v>
      </c>
      <c r="D31" s="180">
        <v>0.17647058823529413</v>
      </c>
      <c r="E31" s="180">
        <v>0.11764705882352941</v>
      </c>
      <c r="F31" s="180">
        <v>0.58823529411764708</v>
      </c>
      <c r="G31" s="180"/>
      <c r="H31" s="181"/>
      <c r="I31" s="182">
        <v>0</v>
      </c>
      <c r="J31" s="183">
        <v>0</v>
      </c>
      <c r="K31" s="183">
        <v>6.6666666666666666E-2</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1</v>
      </c>
      <c r="E33" s="167">
        <v>3</v>
      </c>
      <c r="F33" s="167">
        <v>1</v>
      </c>
      <c r="G33" s="168">
        <v>9</v>
      </c>
      <c r="H33" s="169">
        <v>1</v>
      </c>
      <c r="I33" s="166">
        <v>0</v>
      </c>
      <c r="J33" s="167">
        <v>1</v>
      </c>
      <c r="K33" s="167">
        <v>1</v>
      </c>
      <c r="L33" s="167">
        <v>7</v>
      </c>
      <c r="M33" s="168">
        <v>8</v>
      </c>
      <c r="N33" s="169">
        <v>2</v>
      </c>
      <c r="O33" s="130" t="s">
        <v>178</v>
      </c>
      <c r="P33" s="130">
        <v>19</v>
      </c>
      <c r="Q33" s="130">
        <v>19</v>
      </c>
    </row>
    <row r="34" spans="1:17" ht="14.25" customHeight="1" x14ac:dyDescent="0.2">
      <c r="A34" s="170"/>
      <c r="B34" s="221"/>
      <c r="C34" s="184">
        <v>0.44444444444444442</v>
      </c>
      <c r="D34" s="185">
        <v>0.1111111111111111</v>
      </c>
      <c r="E34" s="185">
        <v>0.33333333333333331</v>
      </c>
      <c r="F34" s="185">
        <v>0.1111111111111111</v>
      </c>
      <c r="G34" s="185"/>
      <c r="H34" s="186"/>
      <c r="I34" s="171">
        <v>0</v>
      </c>
      <c r="J34" s="172">
        <v>0.1111111111111111</v>
      </c>
      <c r="K34" s="172">
        <v>0.1111111111111111</v>
      </c>
      <c r="L34" s="172">
        <v>0.77777777777777779</v>
      </c>
      <c r="M34" s="185"/>
      <c r="N34" s="186"/>
      <c r="O34" s="130"/>
    </row>
    <row r="35" spans="1:17" ht="12.75" customHeight="1" x14ac:dyDescent="0.2">
      <c r="A35" s="174" t="s">
        <v>45</v>
      </c>
      <c r="B35" s="223" t="s">
        <v>52</v>
      </c>
      <c r="C35" s="175">
        <v>2</v>
      </c>
      <c r="D35" s="176">
        <v>0</v>
      </c>
      <c r="E35" s="176">
        <v>4</v>
      </c>
      <c r="F35" s="176">
        <v>11</v>
      </c>
      <c r="G35" s="177">
        <v>2</v>
      </c>
      <c r="H35" s="178">
        <v>0</v>
      </c>
      <c r="I35" s="175">
        <v>0</v>
      </c>
      <c r="J35" s="176">
        <v>0</v>
      </c>
      <c r="K35" s="176">
        <v>0</v>
      </c>
      <c r="L35" s="176">
        <v>14</v>
      </c>
      <c r="M35" s="177">
        <v>2</v>
      </c>
      <c r="N35" s="178">
        <v>3</v>
      </c>
      <c r="O35" s="130" t="s">
        <v>179</v>
      </c>
      <c r="P35" s="130">
        <v>19</v>
      </c>
      <c r="Q35" s="130">
        <v>19</v>
      </c>
    </row>
    <row r="36" spans="1:17" ht="15.75" customHeight="1" x14ac:dyDescent="0.2">
      <c r="A36" s="174"/>
      <c r="B36" s="223"/>
      <c r="C36" s="179">
        <v>0.11764705882352941</v>
      </c>
      <c r="D36" s="180">
        <v>0</v>
      </c>
      <c r="E36" s="180">
        <v>0.23529411764705882</v>
      </c>
      <c r="F36" s="180">
        <v>0.6470588235294118</v>
      </c>
      <c r="G36" s="180"/>
      <c r="H36" s="181"/>
      <c r="I36" s="182">
        <v>0</v>
      </c>
      <c r="J36" s="183">
        <v>0</v>
      </c>
      <c r="K36" s="183">
        <v>0</v>
      </c>
      <c r="L36" s="183">
        <v>1</v>
      </c>
      <c r="M36" s="180"/>
      <c r="N36" s="181"/>
      <c r="O36" s="130"/>
    </row>
    <row r="37" spans="1:17" ht="12.75" customHeight="1" x14ac:dyDescent="0.2">
      <c r="A37" s="170" t="s">
        <v>46</v>
      </c>
      <c r="B37" s="221" t="s">
        <v>53</v>
      </c>
      <c r="C37" s="166">
        <v>3</v>
      </c>
      <c r="D37" s="167">
        <v>3</v>
      </c>
      <c r="E37" s="167">
        <v>3</v>
      </c>
      <c r="F37" s="167">
        <v>4</v>
      </c>
      <c r="G37" s="168">
        <v>5</v>
      </c>
      <c r="H37" s="169">
        <v>1</v>
      </c>
      <c r="I37" s="166">
        <v>1</v>
      </c>
      <c r="J37" s="167">
        <v>0</v>
      </c>
      <c r="K37" s="167">
        <v>1</v>
      </c>
      <c r="L37" s="167">
        <v>9</v>
      </c>
      <c r="M37" s="168">
        <v>5</v>
      </c>
      <c r="N37" s="169">
        <v>3</v>
      </c>
      <c r="O37" s="130" t="s">
        <v>180</v>
      </c>
      <c r="P37" s="130">
        <v>19</v>
      </c>
      <c r="Q37" s="130">
        <v>19</v>
      </c>
    </row>
    <row r="38" spans="1:17" ht="14.25" customHeight="1" x14ac:dyDescent="0.2">
      <c r="A38" s="170"/>
      <c r="B38" s="221"/>
      <c r="C38" s="184">
        <v>0.23076923076923078</v>
      </c>
      <c r="D38" s="185">
        <v>0.23076923076923078</v>
      </c>
      <c r="E38" s="185">
        <v>0.23076923076923078</v>
      </c>
      <c r="F38" s="185">
        <v>0.30769230769230771</v>
      </c>
      <c r="G38" s="185"/>
      <c r="H38" s="186"/>
      <c r="I38" s="171">
        <v>9.0909090909090912E-2</v>
      </c>
      <c r="J38" s="172">
        <v>0</v>
      </c>
      <c r="K38" s="172">
        <v>9.0909090909090912E-2</v>
      </c>
      <c r="L38" s="172">
        <v>0.81818181818181823</v>
      </c>
      <c r="M38" s="185"/>
      <c r="N38" s="186"/>
      <c r="O38" s="130"/>
    </row>
    <row r="39" spans="1:17" ht="12.75" customHeight="1" x14ac:dyDescent="0.2">
      <c r="A39" s="174" t="s">
        <v>47</v>
      </c>
      <c r="B39" s="223" t="s">
        <v>61</v>
      </c>
      <c r="C39" s="175">
        <v>4</v>
      </c>
      <c r="D39" s="176">
        <v>1</v>
      </c>
      <c r="E39" s="176">
        <v>1</v>
      </c>
      <c r="F39" s="176">
        <v>6</v>
      </c>
      <c r="G39" s="177">
        <v>7</v>
      </c>
      <c r="H39" s="178">
        <v>0</v>
      </c>
      <c r="I39" s="175">
        <v>0</v>
      </c>
      <c r="J39" s="176">
        <v>0</v>
      </c>
      <c r="K39" s="176">
        <v>0</v>
      </c>
      <c r="L39" s="176">
        <v>10</v>
      </c>
      <c r="M39" s="177">
        <v>6</v>
      </c>
      <c r="N39" s="178">
        <v>3</v>
      </c>
      <c r="O39" s="130" t="s">
        <v>181</v>
      </c>
      <c r="P39" s="130">
        <v>19</v>
      </c>
      <c r="Q39" s="130">
        <v>19</v>
      </c>
    </row>
    <row r="40" spans="1:17" ht="15" customHeight="1" x14ac:dyDescent="0.2">
      <c r="A40" s="174"/>
      <c r="B40" s="223"/>
      <c r="C40" s="179">
        <v>0.33333333333333331</v>
      </c>
      <c r="D40" s="180">
        <v>8.3333333333333329E-2</v>
      </c>
      <c r="E40" s="180">
        <v>8.3333333333333329E-2</v>
      </c>
      <c r="F40" s="180">
        <v>0.5</v>
      </c>
      <c r="G40" s="180"/>
      <c r="H40" s="181"/>
      <c r="I40" s="182">
        <v>0</v>
      </c>
      <c r="J40" s="183">
        <v>0</v>
      </c>
      <c r="K40" s="183">
        <v>0</v>
      </c>
      <c r="L40" s="183">
        <v>1</v>
      </c>
      <c r="M40" s="180"/>
      <c r="N40" s="181"/>
      <c r="O40" s="130"/>
    </row>
    <row r="41" spans="1:17" ht="12.75" customHeight="1" x14ac:dyDescent="0.2">
      <c r="A41" s="170" t="s">
        <v>48</v>
      </c>
      <c r="B41" s="221" t="s">
        <v>62</v>
      </c>
      <c r="C41" s="166">
        <v>8</v>
      </c>
      <c r="D41" s="167">
        <v>1</v>
      </c>
      <c r="E41" s="167">
        <v>2</v>
      </c>
      <c r="F41" s="167">
        <v>2</v>
      </c>
      <c r="G41" s="168">
        <v>5</v>
      </c>
      <c r="H41" s="169">
        <v>1</v>
      </c>
      <c r="I41" s="166">
        <v>0</v>
      </c>
      <c r="J41" s="167">
        <v>0</v>
      </c>
      <c r="K41" s="167">
        <v>0</v>
      </c>
      <c r="L41" s="167">
        <v>14</v>
      </c>
      <c r="M41" s="168">
        <v>3</v>
      </c>
      <c r="N41" s="169">
        <v>2</v>
      </c>
      <c r="O41" s="130" t="s">
        <v>182</v>
      </c>
      <c r="P41" s="130">
        <v>19</v>
      </c>
      <c r="Q41" s="130">
        <v>19</v>
      </c>
    </row>
    <row r="42" spans="1:17" x14ac:dyDescent="0.2">
      <c r="A42" s="190"/>
      <c r="B42" s="224"/>
      <c r="C42" s="191">
        <v>0.61538461538461542</v>
      </c>
      <c r="D42" s="192">
        <v>7.6923076923076927E-2</v>
      </c>
      <c r="E42" s="192">
        <v>0.15384615384615385</v>
      </c>
      <c r="F42" s="192">
        <v>0.15384615384615385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1</v>
      </c>
      <c r="E48" s="199">
        <v>2</v>
      </c>
      <c r="F48" s="199">
        <v>4</v>
      </c>
      <c r="G48" s="199">
        <v>9</v>
      </c>
      <c r="H48" s="177">
        <v>0</v>
      </c>
      <c r="P48" s="130">
        <v>19</v>
      </c>
    </row>
    <row r="49" spans="1:16" x14ac:dyDescent="0.2">
      <c r="A49" s="86"/>
      <c r="C49" s="180">
        <v>0.15789473684210525</v>
      </c>
      <c r="D49" s="180">
        <v>5.2631578947368418E-2</v>
      </c>
      <c r="E49" s="180">
        <v>0.10526315789473684</v>
      </c>
      <c r="F49" s="180">
        <v>0.21052631578947367</v>
      </c>
      <c r="G49" s="180">
        <v>0.47368421052631576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4</v>
      </c>
      <c r="F54" s="199">
        <v>5</v>
      </c>
      <c r="G54" s="199">
        <v>8</v>
      </c>
      <c r="H54" s="177">
        <v>0</v>
      </c>
      <c r="P54" s="130">
        <v>19</v>
      </c>
    </row>
    <row r="55" spans="1:16" x14ac:dyDescent="0.2">
      <c r="A55" s="86"/>
      <c r="C55" s="180">
        <v>0</v>
      </c>
      <c r="D55" s="180">
        <v>0.10526315789473684</v>
      </c>
      <c r="E55" s="180">
        <v>0.21052631578947367</v>
      </c>
      <c r="F55" s="180">
        <v>0.26315789473684209</v>
      </c>
      <c r="G55" s="180">
        <v>0.42105263157894735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5</v>
      </c>
      <c r="E60" s="199">
        <v>14</v>
      </c>
      <c r="F60" s="199">
        <v>0</v>
      </c>
      <c r="G60" s="199"/>
      <c r="H60" s="177">
        <v>0</v>
      </c>
      <c r="P60" s="130">
        <v>19</v>
      </c>
    </row>
    <row r="61" spans="1:16" x14ac:dyDescent="0.2">
      <c r="A61" s="86"/>
      <c r="C61" s="180">
        <v>0</v>
      </c>
      <c r="D61" s="180">
        <v>0.26315789473684209</v>
      </c>
      <c r="E61" s="180">
        <v>0.73684210526315785</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59D6-98D6-41A4-AB73-9F62B085A933}">
  <sheetPr codeName="Sheet5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207</v>
      </c>
      <c r="C3" s="133"/>
      <c r="D3" s="134"/>
      <c r="E3" s="135">
        <v>44697</v>
      </c>
      <c r="F3" s="134"/>
      <c r="G3" s="136"/>
      <c r="H3" s="136"/>
      <c r="I3" s="135" t="s">
        <v>155</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5</v>
      </c>
      <c r="D6" s="141">
        <v>0.27777777777777779</v>
      </c>
      <c r="F6" s="142" t="s">
        <v>49</v>
      </c>
      <c r="J6" s="143" t="s">
        <v>173</v>
      </c>
    </row>
    <row r="7" spans="1:15" x14ac:dyDescent="0.2">
      <c r="B7" s="144" t="s">
        <v>3</v>
      </c>
      <c r="C7" s="88">
        <v>2</v>
      </c>
      <c r="D7" s="145">
        <v>0.1111111111111111</v>
      </c>
      <c r="F7" s="146" t="s">
        <v>28</v>
      </c>
      <c r="G7" s="147"/>
      <c r="H7" s="147">
        <v>9</v>
      </c>
      <c r="I7" s="141">
        <v>0.5</v>
      </c>
    </row>
    <row r="8" spans="1:15" x14ac:dyDescent="0.2">
      <c r="B8" s="139" t="s">
        <v>5</v>
      </c>
      <c r="C8" s="140">
        <v>1</v>
      </c>
      <c r="D8" s="141">
        <v>5.5555555555555552E-2</v>
      </c>
      <c r="F8" s="148" t="s">
        <v>0</v>
      </c>
      <c r="H8" s="81">
        <v>3</v>
      </c>
      <c r="I8" s="145">
        <v>0.16666666666666666</v>
      </c>
    </row>
    <row r="9" spans="1:15" x14ac:dyDescent="0.2">
      <c r="B9" s="144" t="s">
        <v>6</v>
      </c>
      <c r="C9" s="88">
        <v>3</v>
      </c>
      <c r="D9" s="145">
        <v>0.16666666666666666</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12</v>
      </c>
      <c r="D11" s="145">
        <v>0.66666666666666663</v>
      </c>
      <c r="F11" s="146" t="s">
        <v>31</v>
      </c>
      <c r="G11" s="147"/>
      <c r="H11" s="147">
        <v>0</v>
      </c>
      <c r="I11" s="141">
        <v>0</v>
      </c>
    </row>
    <row r="12" spans="1:15" x14ac:dyDescent="0.2">
      <c r="B12" s="139" t="s">
        <v>26</v>
      </c>
      <c r="C12" s="140">
        <v>2</v>
      </c>
      <c r="D12" s="141">
        <v>0.1111111111111111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2</v>
      </c>
      <c r="F24" s="167">
        <v>12</v>
      </c>
      <c r="G24" s="168">
        <v>1</v>
      </c>
      <c r="H24" s="169">
        <v>1</v>
      </c>
      <c r="I24" s="166">
        <v>0</v>
      </c>
      <c r="J24" s="167">
        <v>0</v>
      </c>
      <c r="K24" s="167">
        <v>2</v>
      </c>
      <c r="L24" s="167">
        <v>15</v>
      </c>
      <c r="M24" s="168">
        <v>1</v>
      </c>
      <c r="N24" s="169">
        <v>0</v>
      </c>
      <c r="O24" s="130" t="s">
        <v>174</v>
      </c>
      <c r="P24" s="130">
        <v>18</v>
      </c>
      <c r="Q24" s="130">
        <v>18</v>
      </c>
    </row>
    <row r="25" spans="1:17" ht="18.75" customHeight="1" x14ac:dyDescent="0.2">
      <c r="A25" s="170"/>
      <c r="B25" s="221"/>
      <c r="C25" s="171">
        <v>0.125</v>
      </c>
      <c r="D25" s="172">
        <v>0</v>
      </c>
      <c r="E25" s="172">
        <v>0.125</v>
      </c>
      <c r="F25" s="172">
        <v>0.75</v>
      </c>
      <c r="G25" s="172"/>
      <c r="H25" s="173"/>
      <c r="I25" s="171">
        <v>0</v>
      </c>
      <c r="J25" s="172">
        <v>0</v>
      </c>
      <c r="K25" s="172">
        <v>0.11764705882352941</v>
      </c>
      <c r="L25" s="172">
        <v>0.88235294117647056</v>
      </c>
      <c r="M25" s="172"/>
      <c r="N25" s="173"/>
      <c r="O25" s="130"/>
    </row>
    <row r="26" spans="1:17" ht="12.75" customHeight="1" x14ac:dyDescent="0.2">
      <c r="A26" s="174" t="s">
        <v>41</v>
      </c>
      <c r="B26" s="223" t="s">
        <v>51</v>
      </c>
      <c r="C26" s="175">
        <v>2</v>
      </c>
      <c r="D26" s="176">
        <v>1</v>
      </c>
      <c r="E26" s="176">
        <v>1</v>
      </c>
      <c r="F26" s="176">
        <v>13</v>
      </c>
      <c r="G26" s="177">
        <v>0</v>
      </c>
      <c r="H26" s="178">
        <v>1</v>
      </c>
      <c r="I26" s="175">
        <v>0</v>
      </c>
      <c r="J26" s="176">
        <v>0</v>
      </c>
      <c r="K26" s="176">
        <v>2</v>
      </c>
      <c r="L26" s="176">
        <v>16</v>
      </c>
      <c r="M26" s="177">
        <v>0</v>
      </c>
      <c r="N26" s="178">
        <v>0</v>
      </c>
      <c r="O26" s="130" t="s">
        <v>175</v>
      </c>
      <c r="P26" s="130">
        <v>18</v>
      </c>
      <c r="Q26" s="130">
        <v>18</v>
      </c>
    </row>
    <row r="27" spans="1:17" ht="18" customHeight="1" x14ac:dyDescent="0.2">
      <c r="A27" s="174"/>
      <c r="B27" s="223"/>
      <c r="C27" s="179">
        <v>0.11764705882352941</v>
      </c>
      <c r="D27" s="180">
        <v>5.8823529411764705E-2</v>
      </c>
      <c r="E27" s="180">
        <v>5.8823529411764705E-2</v>
      </c>
      <c r="F27" s="180">
        <v>0.76470588235294112</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1</v>
      </c>
      <c r="D28" s="167">
        <v>2</v>
      </c>
      <c r="E28" s="167">
        <v>3</v>
      </c>
      <c r="F28" s="167">
        <v>9</v>
      </c>
      <c r="G28" s="168">
        <v>2</v>
      </c>
      <c r="H28" s="169">
        <v>1</v>
      </c>
      <c r="I28" s="166">
        <v>0</v>
      </c>
      <c r="J28" s="167">
        <v>0</v>
      </c>
      <c r="K28" s="167">
        <v>4</v>
      </c>
      <c r="L28" s="167">
        <v>12</v>
      </c>
      <c r="M28" s="168">
        <v>2</v>
      </c>
      <c r="N28" s="169">
        <v>0</v>
      </c>
      <c r="O28" s="130" t="s">
        <v>176</v>
      </c>
      <c r="P28" s="130">
        <v>18</v>
      </c>
      <c r="Q28" s="130">
        <v>18</v>
      </c>
    </row>
    <row r="29" spans="1:17" ht="15.75" customHeight="1" x14ac:dyDescent="0.2">
      <c r="A29" s="170"/>
      <c r="B29" s="221"/>
      <c r="C29" s="184">
        <v>6.6666666666666666E-2</v>
      </c>
      <c r="D29" s="185">
        <v>0.13333333333333333</v>
      </c>
      <c r="E29" s="185">
        <v>0.2</v>
      </c>
      <c r="F29" s="185">
        <v>0.6</v>
      </c>
      <c r="G29" s="185"/>
      <c r="H29" s="186"/>
      <c r="I29" s="171">
        <v>0</v>
      </c>
      <c r="J29" s="172">
        <v>0</v>
      </c>
      <c r="K29" s="172">
        <v>0.25</v>
      </c>
      <c r="L29" s="172">
        <v>0.75</v>
      </c>
      <c r="M29" s="185"/>
      <c r="N29" s="186"/>
      <c r="O29" s="130"/>
    </row>
    <row r="30" spans="1:17" ht="13.5" customHeight="1" x14ac:dyDescent="0.2">
      <c r="A30" s="174" t="s">
        <v>43</v>
      </c>
      <c r="B30" s="223" t="s">
        <v>59</v>
      </c>
      <c r="C30" s="175">
        <v>0</v>
      </c>
      <c r="D30" s="176">
        <v>0</v>
      </c>
      <c r="E30" s="176">
        <v>2</v>
      </c>
      <c r="F30" s="176">
        <v>14</v>
      </c>
      <c r="G30" s="177">
        <v>1</v>
      </c>
      <c r="H30" s="178">
        <v>1</v>
      </c>
      <c r="I30" s="175">
        <v>0</v>
      </c>
      <c r="J30" s="176">
        <v>0</v>
      </c>
      <c r="K30" s="176">
        <v>1</v>
      </c>
      <c r="L30" s="176">
        <v>16</v>
      </c>
      <c r="M30" s="177">
        <v>1</v>
      </c>
      <c r="N30" s="178">
        <v>0</v>
      </c>
      <c r="O30" s="130" t="s">
        <v>177</v>
      </c>
      <c r="P30" s="130">
        <v>18</v>
      </c>
      <c r="Q30" s="130">
        <v>18</v>
      </c>
    </row>
    <row r="31" spans="1:17" ht="13.5" customHeight="1" x14ac:dyDescent="0.2">
      <c r="A31" s="174"/>
      <c r="B31" s="223"/>
      <c r="C31" s="179">
        <v>0</v>
      </c>
      <c r="D31" s="180">
        <v>0</v>
      </c>
      <c r="E31" s="180">
        <v>0.125</v>
      </c>
      <c r="F31" s="180">
        <v>0.875</v>
      </c>
      <c r="G31" s="180"/>
      <c r="H31" s="181"/>
      <c r="I31" s="182">
        <v>0</v>
      </c>
      <c r="J31" s="183">
        <v>0</v>
      </c>
      <c r="K31" s="183">
        <v>5.8823529411764705E-2</v>
      </c>
      <c r="L31" s="183">
        <v>0.94117647058823528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4</v>
      </c>
      <c r="F33" s="167">
        <v>10</v>
      </c>
      <c r="G33" s="168">
        <v>2</v>
      </c>
      <c r="H33" s="169">
        <v>0</v>
      </c>
      <c r="I33" s="166">
        <v>0</v>
      </c>
      <c r="J33" s="167">
        <v>0</v>
      </c>
      <c r="K33" s="167">
        <v>3</v>
      </c>
      <c r="L33" s="167">
        <v>13</v>
      </c>
      <c r="M33" s="168">
        <v>2</v>
      </c>
      <c r="N33" s="169">
        <v>0</v>
      </c>
      <c r="O33" s="130" t="s">
        <v>178</v>
      </c>
      <c r="P33" s="130">
        <v>18</v>
      </c>
      <c r="Q33" s="130">
        <v>18</v>
      </c>
    </row>
    <row r="34" spans="1:17" ht="14.25" customHeight="1" x14ac:dyDescent="0.2">
      <c r="A34" s="170"/>
      <c r="B34" s="221"/>
      <c r="C34" s="184">
        <v>6.25E-2</v>
      </c>
      <c r="D34" s="185">
        <v>6.25E-2</v>
      </c>
      <c r="E34" s="185">
        <v>0.25</v>
      </c>
      <c r="F34" s="185">
        <v>0.625</v>
      </c>
      <c r="G34" s="185"/>
      <c r="H34" s="186"/>
      <c r="I34" s="171">
        <v>0</v>
      </c>
      <c r="J34" s="172">
        <v>0</v>
      </c>
      <c r="K34" s="172">
        <v>0.1875</v>
      </c>
      <c r="L34" s="172">
        <v>0.8125</v>
      </c>
      <c r="M34" s="185"/>
      <c r="N34" s="186"/>
      <c r="O34" s="130"/>
    </row>
    <row r="35" spans="1:17" ht="12.75" customHeight="1" x14ac:dyDescent="0.2">
      <c r="A35" s="174" t="s">
        <v>45</v>
      </c>
      <c r="B35" s="223" t="s">
        <v>52</v>
      </c>
      <c r="C35" s="175">
        <v>1</v>
      </c>
      <c r="D35" s="176">
        <v>1</v>
      </c>
      <c r="E35" s="176">
        <v>1</v>
      </c>
      <c r="F35" s="176">
        <v>10</v>
      </c>
      <c r="G35" s="177">
        <v>5</v>
      </c>
      <c r="H35" s="178">
        <v>0</v>
      </c>
      <c r="I35" s="175">
        <v>0</v>
      </c>
      <c r="J35" s="176">
        <v>0</v>
      </c>
      <c r="K35" s="176">
        <v>1</v>
      </c>
      <c r="L35" s="176">
        <v>12</v>
      </c>
      <c r="M35" s="177">
        <v>5</v>
      </c>
      <c r="N35" s="178">
        <v>0</v>
      </c>
      <c r="O35" s="130" t="s">
        <v>179</v>
      </c>
      <c r="P35" s="130">
        <v>18</v>
      </c>
      <c r="Q35" s="130">
        <v>18</v>
      </c>
    </row>
    <row r="36" spans="1:17" ht="15.75" customHeight="1" x14ac:dyDescent="0.2">
      <c r="A36" s="174"/>
      <c r="B36" s="223"/>
      <c r="C36" s="179">
        <v>7.6923076923076927E-2</v>
      </c>
      <c r="D36" s="180">
        <v>7.6923076923076927E-2</v>
      </c>
      <c r="E36" s="180">
        <v>7.6923076923076927E-2</v>
      </c>
      <c r="F36" s="180">
        <v>0.76923076923076927</v>
      </c>
      <c r="G36" s="180"/>
      <c r="H36" s="181"/>
      <c r="I36" s="182">
        <v>0</v>
      </c>
      <c r="J36" s="183">
        <v>0</v>
      </c>
      <c r="K36" s="183">
        <v>7.6923076923076927E-2</v>
      </c>
      <c r="L36" s="183">
        <v>0.92307692307692313</v>
      </c>
      <c r="M36" s="180"/>
      <c r="N36" s="181"/>
      <c r="O36" s="130"/>
    </row>
    <row r="37" spans="1:17" ht="12.75" customHeight="1" x14ac:dyDescent="0.2">
      <c r="A37" s="170" t="s">
        <v>46</v>
      </c>
      <c r="B37" s="221" t="s">
        <v>53</v>
      </c>
      <c r="C37" s="166">
        <v>1</v>
      </c>
      <c r="D37" s="167">
        <v>1</v>
      </c>
      <c r="E37" s="167">
        <v>6</v>
      </c>
      <c r="F37" s="167">
        <v>9</v>
      </c>
      <c r="G37" s="168">
        <v>1</v>
      </c>
      <c r="H37" s="169">
        <v>0</v>
      </c>
      <c r="I37" s="166">
        <v>0</v>
      </c>
      <c r="J37" s="167">
        <v>0</v>
      </c>
      <c r="K37" s="167">
        <v>2</v>
      </c>
      <c r="L37" s="167">
        <v>15</v>
      </c>
      <c r="M37" s="168">
        <v>1</v>
      </c>
      <c r="N37" s="169">
        <v>0</v>
      </c>
      <c r="O37" s="130" t="s">
        <v>180</v>
      </c>
      <c r="P37" s="130">
        <v>18</v>
      </c>
      <c r="Q37" s="130">
        <v>18</v>
      </c>
    </row>
    <row r="38" spans="1:17" ht="14.25" customHeight="1" x14ac:dyDescent="0.2">
      <c r="A38" s="170"/>
      <c r="B38" s="221"/>
      <c r="C38" s="184">
        <v>5.8823529411764705E-2</v>
      </c>
      <c r="D38" s="185">
        <v>5.8823529411764705E-2</v>
      </c>
      <c r="E38" s="185">
        <v>0.35294117647058826</v>
      </c>
      <c r="F38" s="185">
        <v>0.52941176470588236</v>
      </c>
      <c r="G38" s="185"/>
      <c r="H38" s="186"/>
      <c r="I38" s="171">
        <v>0</v>
      </c>
      <c r="J38" s="172">
        <v>0</v>
      </c>
      <c r="K38" s="172">
        <v>0.11764705882352941</v>
      </c>
      <c r="L38" s="172">
        <v>0.88235294117647056</v>
      </c>
      <c r="M38" s="185"/>
      <c r="N38" s="186"/>
      <c r="O38" s="130"/>
    </row>
    <row r="39" spans="1:17" ht="12.75" customHeight="1" x14ac:dyDescent="0.2">
      <c r="A39" s="174" t="s">
        <v>47</v>
      </c>
      <c r="B39" s="223" t="s">
        <v>61</v>
      </c>
      <c r="C39" s="175">
        <v>2</v>
      </c>
      <c r="D39" s="176">
        <v>1</v>
      </c>
      <c r="E39" s="176">
        <v>2</v>
      </c>
      <c r="F39" s="176">
        <v>8</v>
      </c>
      <c r="G39" s="177">
        <v>4</v>
      </c>
      <c r="H39" s="178">
        <v>1</v>
      </c>
      <c r="I39" s="175">
        <v>0</v>
      </c>
      <c r="J39" s="176">
        <v>0</v>
      </c>
      <c r="K39" s="176">
        <v>1</v>
      </c>
      <c r="L39" s="176">
        <v>12</v>
      </c>
      <c r="M39" s="177">
        <v>4</v>
      </c>
      <c r="N39" s="178">
        <v>1</v>
      </c>
      <c r="O39" s="130" t="s">
        <v>181</v>
      </c>
      <c r="P39" s="130">
        <v>18</v>
      </c>
      <c r="Q39" s="130">
        <v>18</v>
      </c>
    </row>
    <row r="40" spans="1:17" ht="15" customHeight="1" x14ac:dyDescent="0.2">
      <c r="A40" s="174"/>
      <c r="B40" s="223"/>
      <c r="C40" s="179">
        <v>0.15384615384615385</v>
      </c>
      <c r="D40" s="180">
        <v>7.6923076923076927E-2</v>
      </c>
      <c r="E40" s="180">
        <v>0.15384615384615385</v>
      </c>
      <c r="F40" s="180">
        <v>0.61538461538461542</v>
      </c>
      <c r="G40" s="180"/>
      <c r="H40" s="181"/>
      <c r="I40" s="182">
        <v>0</v>
      </c>
      <c r="J40" s="183">
        <v>0</v>
      </c>
      <c r="K40" s="183">
        <v>7.6923076923076927E-2</v>
      </c>
      <c r="L40" s="183">
        <v>0.92307692307692313</v>
      </c>
      <c r="M40" s="180"/>
      <c r="N40" s="181"/>
      <c r="O40" s="130"/>
    </row>
    <row r="41" spans="1:17" ht="12.75" customHeight="1" x14ac:dyDescent="0.2">
      <c r="A41" s="170" t="s">
        <v>48</v>
      </c>
      <c r="B41" s="221" t="s">
        <v>62</v>
      </c>
      <c r="C41" s="166">
        <v>0</v>
      </c>
      <c r="D41" s="167">
        <v>5</v>
      </c>
      <c r="E41" s="167">
        <v>3</v>
      </c>
      <c r="F41" s="167">
        <v>8</v>
      </c>
      <c r="G41" s="168">
        <v>2</v>
      </c>
      <c r="H41" s="169">
        <v>0</v>
      </c>
      <c r="I41" s="166">
        <v>0</v>
      </c>
      <c r="J41" s="167">
        <v>2</v>
      </c>
      <c r="K41" s="167">
        <v>3</v>
      </c>
      <c r="L41" s="167">
        <v>11</v>
      </c>
      <c r="M41" s="168">
        <v>2</v>
      </c>
      <c r="N41" s="169">
        <v>0</v>
      </c>
      <c r="O41" s="130" t="s">
        <v>182</v>
      </c>
      <c r="P41" s="130">
        <v>18</v>
      </c>
      <c r="Q41" s="130">
        <v>18</v>
      </c>
    </row>
    <row r="42" spans="1:17" x14ac:dyDescent="0.2">
      <c r="A42" s="190"/>
      <c r="B42" s="224"/>
      <c r="C42" s="191">
        <v>0</v>
      </c>
      <c r="D42" s="192">
        <v>0.3125</v>
      </c>
      <c r="E42" s="192">
        <v>0.1875</v>
      </c>
      <c r="F42" s="192">
        <v>0.5</v>
      </c>
      <c r="G42" s="192"/>
      <c r="H42" s="193"/>
      <c r="I42" s="194">
        <v>0</v>
      </c>
      <c r="J42" s="195">
        <v>0.125</v>
      </c>
      <c r="K42" s="195">
        <v>0.1875</v>
      </c>
      <c r="L42" s="195">
        <v>0.6875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10</v>
      </c>
      <c r="G48" s="199">
        <v>5</v>
      </c>
      <c r="H48" s="177">
        <v>0</v>
      </c>
      <c r="P48" s="130">
        <v>18</v>
      </c>
    </row>
    <row r="49" spans="1:16" x14ac:dyDescent="0.2">
      <c r="A49" s="86"/>
      <c r="C49" s="180">
        <v>5.5555555555555552E-2</v>
      </c>
      <c r="D49" s="180">
        <v>0</v>
      </c>
      <c r="E49" s="180">
        <v>0.1111111111111111</v>
      </c>
      <c r="F49" s="180">
        <v>0.55555555555555558</v>
      </c>
      <c r="G49" s="180">
        <v>0.27777777777777779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2</v>
      </c>
      <c r="D54" s="199">
        <v>1</v>
      </c>
      <c r="E54" s="199">
        <v>4</v>
      </c>
      <c r="F54" s="199">
        <v>7</v>
      </c>
      <c r="G54" s="199">
        <v>4</v>
      </c>
      <c r="H54" s="177">
        <v>0</v>
      </c>
      <c r="P54" s="130">
        <v>18</v>
      </c>
    </row>
    <row r="55" spans="1:16" x14ac:dyDescent="0.2">
      <c r="A55" s="86"/>
      <c r="C55" s="180">
        <v>0.1111111111111111</v>
      </c>
      <c r="D55" s="180">
        <v>5.5555555555555552E-2</v>
      </c>
      <c r="E55" s="180">
        <v>0.22222222222222221</v>
      </c>
      <c r="F55" s="180">
        <v>0.3888888888888889</v>
      </c>
      <c r="G55" s="180">
        <v>0.22222222222222221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17</v>
      </c>
      <c r="F60" s="199">
        <v>0</v>
      </c>
      <c r="G60" s="199"/>
      <c r="H60" s="177">
        <v>0</v>
      </c>
      <c r="P60" s="130">
        <v>18</v>
      </c>
    </row>
    <row r="61" spans="1:16" x14ac:dyDescent="0.2">
      <c r="A61" s="86"/>
      <c r="C61" s="180">
        <v>0</v>
      </c>
      <c r="D61" s="180">
        <v>5.5555555555555552E-2</v>
      </c>
      <c r="E61" s="180">
        <v>0.94444444444444442</v>
      </c>
      <c r="F61" s="180"/>
      <c r="G61" s="180"/>
      <c r="H61" s="180"/>
    </row>
    <row r="62" spans="1:16" x14ac:dyDescent="0.2">
      <c r="A62" s="87" t="s">
        <v>183</v>
      </c>
    </row>
    <row r="63" spans="1:16" ht="6.75" customHeight="1" x14ac:dyDescent="0.2">
      <c r="A63" s="87"/>
    </row>
    <row r="64" spans="1:16" ht="36" customHeight="1" x14ac:dyDescent="0.2">
      <c r="B64" s="226" t="s">
        <v>334</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5079-D31E-451D-9E55-708B41F4F3D9}">
  <sheetPr codeName="Sheet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172</v>
      </c>
      <c r="C3" s="133"/>
      <c r="D3" s="134"/>
      <c r="E3" s="135">
        <v>44573</v>
      </c>
      <c r="F3" s="134"/>
      <c r="G3" s="136"/>
      <c r="H3" s="136"/>
      <c r="I3" s="135" t="s">
        <v>156</v>
      </c>
      <c r="J3" s="136"/>
      <c r="K3" s="136"/>
      <c r="L3" s="136"/>
      <c r="M3" s="137">
        <v>1</v>
      </c>
      <c r="N3" s="138"/>
      <c r="O3" s="130"/>
    </row>
    <row r="4" spans="1:15" ht="9.75" customHeight="1" x14ac:dyDescent="0.2"/>
    <row r="5" spans="1:15" ht="17.25" customHeight="1" x14ac:dyDescent="0.2">
      <c r="A5" s="86" t="s">
        <v>13</v>
      </c>
      <c r="B5" s="87" t="s">
        <v>12</v>
      </c>
    </row>
    <row r="6" spans="1:15" x14ac:dyDescent="0.2">
      <c r="B6" s="139" t="s">
        <v>2</v>
      </c>
      <c r="C6" s="140">
        <v>1</v>
      </c>
      <c r="D6" s="141">
        <v>1</v>
      </c>
      <c r="F6" s="142" t="s">
        <v>49</v>
      </c>
      <c r="J6" s="143" t="s">
        <v>173</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0</v>
      </c>
      <c r="F24" s="167">
        <v>1</v>
      </c>
      <c r="G24" s="168">
        <v>0</v>
      </c>
      <c r="H24" s="169">
        <v>0</v>
      </c>
      <c r="I24" s="166">
        <v>0</v>
      </c>
      <c r="J24" s="167">
        <v>0</v>
      </c>
      <c r="K24" s="167">
        <v>0</v>
      </c>
      <c r="L24" s="167">
        <v>1</v>
      </c>
      <c r="M24" s="168">
        <v>0</v>
      </c>
      <c r="N24" s="169">
        <v>0</v>
      </c>
      <c r="O24" s="130" t="s">
        <v>174</v>
      </c>
      <c r="P24" s="130">
        <v>1</v>
      </c>
      <c r="Q24" s="130">
        <v>1</v>
      </c>
    </row>
    <row r="25" spans="1:17" ht="18.75" customHeight="1" x14ac:dyDescent="0.2">
      <c r="A25" s="170"/>
      <c r="B25" s="221"/>
      <c r="C25" s="171">
        <v>0</v>
      </c>
      <c r="D25" s="172">
        <v>0</v>
      </c>
      <c r="E25" s="172">
        <v>0</v>
      </c>
      <c r="F25" s="172">
        <v>1</v>
      </c>
      <c r="G25" s="172"/>
      <c r="H25" s="173"/>
      <c r="I25" s="171">
        <v>0</v>
      </c>
      <c r="J25" s="172">
        <v>0</v>
      </c>
      <c r="K25" s="172">
        <v>0</v>
      </c>
      <c r="L25" s="172">
        <v>1</v>
      </c>
      <c r="M25" s="172"/>
      <c r="N25" s="173"/>
      <c r="O25" s="130"/>
    </row>
    <row r="26" spans="1:17" ht="12.75" customHeight="1" x14ac:dyDescent="0.2">
      <c r="A26" s="174" t="s">
        <v>41</v>
      </c>
      <c r="B26" s="223" t="s">
        <v>51</v>
      </c>
      <c r="C26" s="175">
        <v>0</v>
      </c>
      <c r="D26" s="176">
        <v>0</v>
      </c>
      <c r="E26" s="176">
        <v>1</v>
      </c>
      <c r="F26" s="176">
        <v>0</v>
      </c>
      <c r="G26" s="177">
        <v>0</v>
      </c>
      <c r="H26" s="178">
        <v>0</v>
      </c>
      <c r="I26" s="175">
        <v>0</v>
      </c>
      <c r="J26" s="176">
        <v>0</v>
      </c>
      <c r="K26" s="176">
        <v>0</v>
      </c>
      <c r="L26" s="176">
        <v>1</v>
      </c>
      <c r="M26" s="177">
        <v>0</v>
      </c>
      <c r="N26" s="178">
        <v>0</v>
      </c>
      <c r="O26" s="130" t="s">
        <v>175</v>
      </c>
      <c r="P26" s="130">
        <v>1</v>
      </c>
      <c r="Q26" s="130">
        <v>1</v>
      </c>
    </row>
    <row r="27" spans="1:17" ht="18" customHeight="1" x14ac:dyDescent="0.2">
      <c r="A27" s="174"/>
      <c r="B27" s="223"/>
      <c r="C27" s="179">
        <v>0</v>
      </c>
      <c r="D27" s="180">
        <v>0</v>
      </c>
      <c r="E27" s="180">
        <v>1</v>
      </c>
      <c r="F27" s="180">
        <v>0</v>
      </c>
      <c r="G27" s="180"/>
      <c r="H27" s="181"/>
      <c r="I27" s="182">
        <v>0</v>
      </c>
      <c r="J27" s="183">
        <v>0</v>
      </c>
      <c r="K27" s="183">
        <v>0</v>
      </c>
      <c r="L27" s="183">
        <v>1</v>
      </c>
      <c r="M27" s="180"/>
      <c r="N27" s="181"/>
      <c r="O27" s="130"/>
    </row>
    <row r="28" spans="1:17" ht="12.75" customHeight="1" x14ac:dyDescent="0.2">
      <c r="A28" s="170" t="s">
        <v>42</v>
      </c>
      <c r="B28" s="221" t="s">
        <v>58</v>
      </c>
      <c r="C28" s="166">
        <v>0</v>
      </c>
      <c r="D28" s="167">
        <v>0</v>
      </c>
      <c r="E28" s="167">
        <v>0</v>
      </c>
      <c r="F28" s="167">
        <v>1</v>
      </c>
      <c r="G28" s="168">
        <v>0</v>
      </c>
      <c r="H28" s="169">
        <v>0</v>
      </c>
      <c r="I28" s="166">
        <v>0</v>
      </c>
      <c r="J28" s="167">
        <v>0</v>
      </c>
      <c r="K28" s="167">
        <v>0</v>
      </c>
      <c r="L28" s="167">
        <v>1</v>
      </c>
      <c r="M28" s="168">
        <v>0</v>
      </c>
      <c r="N28" s="169">
        <v>0</v>
      </c>
      <c r="O28" s="130" t="s">
        <v>176</v>
      </c>
      <c r="P28" s="130">
        <v>1</v>
      </c>
      <c r="Q28" s="130">
        <v>1</v>
      </c>
    </row>
    <row r="29" spans="1:17" ht="15.75" customHeight="1" x14ac:dyDescent="0.2">
      <c r="A29" s="170"/>
      <c r="B29" s="221"/>
      <c r="C29" s="184">
        <v>0</v>
      </c>
      <c r="D29" s="185">
        <v>0</v>
      </c>
      <c r="E29" s="185">
        <v>0</v>
      </c>
      <c r="F29" s="185">
        <v>1</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0</v>
      </c>
      <c r="G30" s="177">
        <v>0</v>
      </c>
      <c r="H30" s="178">
        <v>0</v>
      </c>
      <c r="I30" s="175">
        <v>0</v>
      </c>
      <c r="J30" s="176">
        <v>0</v>
      </c>
      <c r="K30" s="176">
        <v>0</v>
      </c>
      <c r="L30" s="176">
        <v>1</v>
      </c>
      <c r="M30" s="177">
        <v>0</v>
      </c>
      <c r="N30" s="178">
        <v>0</v>
      </c>
      <c r="O30" s="130" t="s">
        <v>177</v>
      </c>
      <c r="P30" s="130">
        <v>1</v>
      </c>
      <c r="Q30" s="130">
        <v>1</v>
      </c>
    </row>
    <row r="31" spans="1:17" ht="13.5" customHeight="1" x14ac:dyDescent="0.2">
      <c r="A31" s="174"/>
      <c r="B31" s="223"/>
      <c r="C31" s="179">
        <v>0</v>
      </c>
      <c r="D31" s="180">
        <v>0</v>
      </c>
      <c r="E31" s="180">
        <v>1</v>
      </c>
      <c r="F31" s="180">
        <v>0</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0</v>
      </c>
      <c r="F33" s="167">
        <v>1</v>
      </c>
      <c r="G33" s="168">
        <v>0</v>
      </c>
      <c r="H33" s="169">
        <v>0</v>
      </c>
      <c r="I33" s="166">
        <v>0</v>
      </c>
      <c r="J33" s="167">
        <v>0</v>
      </c>
      <c r="K33" s="167">
        <v>0</v>
      </c>
      <c r="L33" s="167">
        <v>1</v>
      </c>
      <c r="M33" s="168">
        <v>0</v>
      </c>
      <c r="N33" s="169">
        <v>0</v>
      </c>
      <c r="O33" s="130" t="s">
        <v>178</v>
      </c>
      <c r="P33" s="130">
        <v>1</v>
      </c>
      <c r="Q33" s="130">
        <v>1</v>
      </c>
    </row>
    <row r="34" spans="1:17" ht="14.25" customHeight="1" x14ac:dyDescent="0.2">
      <c r="A34" s="170"/>
      <c r="B34" s="221"/>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0</v>
      </c>
      <c r="G35" s="177">
        <v>0</v>
      </c>
      <c r="H35" s="178">
        <v>0</v>
      </c>
      <c r="I35" s="175">
        <v>0</v>
      </c>
      <c r="J35" s="176">
        <v>0</v>
      </c>
      <c r="K35" s="176">
        <v>0</v>
      </c>
      <c r="L35" s="176">
        <v>1</v>
      </c>
      <c r="M35" s="177">
        <v>0</v>
      </c>
      <c r="N35" s="178">
        <v>0</v>
      </c>
      <c r="O35" s="130" t="s">
        <v>179</v>
      </c>
      <c r="P35" s="130">
        <v>1</v>
      </c>
      <c r="Q35" s="130">
        <v>1</v>
      </c>
    </row>
    <row r="36" spans="1:17" ht="15.75" customHeight="1" x14ac:dyDescent="0.2">
      <c r="A36" s="174"/>
      <c r="B36" s="223"/>
      <c r="C36" s="179">
        <v>0</v>
      </c>
      <c r="D36" s="180">
        <v>0</v>
      </c>
      <c r="E36" s="180">
        <v>1</v>
      </c>
      <c r="F36" s="180">
        <v>0</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0</v>
      </c>
      <c r="F37" s="167">
        <v>1</v>
      </c>
      <c r="G37" s="168">
        <v>0</v>
      </c>
      <c r="H37" s="169">
        <v>0</v>
      </c>
      <c r="I37" s="166">
        <v>0</v>
      </c>
      <c r="J37" s="167">
        <v>0</v>
      </c>
      <c r="K37" s="167">
        <v>0</v>
      </c>
      <c r="L37" s="167">
        <v>1</v>
      </c>
      <c r="M37" s="168">
        <v>0</v>
      </c>
      <c r="N37" s="169">
        <v>0</v>
      </c>
      <c r="O37" s="130" t="s">
        <v>180</v>
      </c>
      <c r="P37" s="130">
        <v>1</v>
      </c>
      <c r="Q37" s="130">
        <v>1</v>
      </c>
    </row>
    <row r="38" spans="1:17" ht="14.25" customHeight="1" x14ac:dyDescent="0.2">
      <c r="A38" s="170"/>
      <c r="B38" s="221"/>
      <c r="C38" s="184">
        <v>0</v>
      </c>
      <c r="D38" s="185">
        <v>0</v>
      </c>
      <c r="E38" s="185">
        <v>0</v>
      </c>
      <c r="F38" s="185">
        <v>1</v>
      </c>
      <c r="G38" s="185"/>
      <c r="H38" s="186"/>
      <c r="I38" s="171">
        <v>0</v>
      </c>
      <c r="J38" s="172">
        <v>0</v>
      </c>
      <c r="K38" s="172">
        <v>0</v>
      </c>
      <c r="L38" s="172">
        <v>1</v>
      </c>
      <c r="M38" s="185"/>
      <c r="N38" s="186"/>
      <c r="O38" s="130"/>
    </row>
    <row r="39" spans="1:17" ht="12.75" customHeight="1" x14ac:dyDescent="0.2">
      <c r="A39" s="174" t="s">
        <v>47</v>
      </c>
      <c r="B39" s="223" t="s">
        <v>61</v>
      </c>
      <c r="C39" s="175">
        <v>0</v>
      </c>
      <c r="D39" s="176">
        <v>0</v>
      </c>
      <c r="E39" s="176">
        <v>0</v>
      </c>
      <c r="F39" s="176">
        <v>1</v>
      </c>
      <c r="G39" s="177">
        <v>0</v>
      </c>
      <c r="H39" s="178">
        <v>0</v>
      </c>
      <c r="I39" s="175">
        <v>0</v>
      </c>
      <c r="J39" s="176">
        <v>0</v>
      </c>
      <c r="K39" s="176">
        <v>0</v>
      </c>
      <c r="L39" s="176">
        <v>1</v>
      </c>
      <c r="M39" s="177">
        <v>0</v>
      </c>
      <c r="N39" s="178">
        <v>0</v>
      </c>
      <c r="O39" s="130" t="s">
        <v>181</v>
      </c>
      <c r="P39" s="130">
        <v>1</v>
      </c>
      <c r="Q39" s="130">
        <v>1</v>
      </c>
    </row>
    <row r="40" spans="1:17" ht="15" customHeight="1" x14ac:dyDescent="0.2">
      <c r="A40" s="174"/>
      <c r="B40" s="223"/>
      <c r="C40" s="179">
        <v>0</v>
      </c>
      <c r="D40" s="180">
        <v>0</v>
      </c>
      <c r="E40" s="180">
        <v>0</v>
      </c>
      <c r="F40" s="180">
        <v>1</v>
      </c>
      <c r="G40" s="180"/>
      <c r="H40" s="181"/>
      <c r="I40" s="182">
        <v>0</v>
      </c>
      <c r="J40" s="183">
        <v>0</v>
      </c>
      <c r="K40" s="183">
        <v>0</v>
      </c>
      <c r="L40" s="183">
        <v>1</v>
      </c>
      <c r="M40" s="180"/>
      <c r="N40" s="181"/>
      <c r="O40" s="130"/>
    </row>
    <row r="41" spans="1:17" ht="12.75" customHeight="1" x14ac:dyDescent="0.2">
      <c r="A41" s="170" t="s">
        <v>48</v>
      </c>
      <c r="B41" s="221" t="s">
        <v>62</v>
      </c>
      <c r="C41" s="166">
        <v>0</v>
      </c>
      <c r="D41" s="167">
        <v>0</v>
      </c>
      <c r="E41" s="167">
        <v>0</v>
      </c>
      <c r="F41" s="167">
        <v>1</v>
      </c>
      <c r="G41" s="168">
        <v>0</v>
      </c>
      <c r="H41" s="169">
        <v>0</v>
      </c>
      <c r="I41" s="166">
        <v>0</v>
      </c>
      <c r="J41" s="167">
        <v>0</v>
      </c>
      <c r="K41" s="167">
        <v>0</v>
      </c>
      <c r="L41" s="167">
        <v>1</v>
      </c>
      <c r="M41" s="168">
        <v>0</v>
      </c>
      <c r="N41" s="169">
        <v>0</v>
      </c>
      <c r="O41" s="130" t="s">
        <v>182</v>
      </c>
      <c r="P41" s="130">
        <v>1</v>
      </c>
      <c r="Q41" s="130">
        <v>1</v>
      </c>
    </row>
    <row r="42" spans="1:17" x14ac:dyDescent="0.2">
      <c r="A42" s="190"/>
      <c r="B42" s="224"/>
      <c r="C42" s="191">
        <v>0</v>
      </c>
      <c r="D42" s="192">
        <v>0</v>
      </c>
      <c r="E42" s="192">
        <v>0</v>
      </c>
      <c r="F42" s="192">
        <v>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1</v>
      </c>
      <c r="H48" s="177">
        <v>0</v>
      </c>
      <c r="P48" s="130">
        <v>1</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0</v>
      </c>
      <c r="H54" s="177">
        <v>1</v>
      </c>
      <c r="P54" s="130">
        <v>1</v>
      </c>
    </row>
    <row r="55" spans="1:16" x14ac:dyDescent="0.2">
      <c r="A55" s="86"/>
      <c r="C55" s="180" t="e">
        <v>#DIV/0!</v>
      </c>
      <c r="D55" s="180" t="e">
        <v>#DIV/0!</v>
      </c>
      <c r="E55" s="180" t="e">
        <v>#DIV/0!</v>
      </c>
      <c r="F55" s="180" t="e">
        <v>#DIV/0!</v>
      </c>
      <c r="G55" s="180" t="e">
        <v>#DIV/0!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v>
      </c>
      <c r="F60" s="199">
        <v>0</v>
      </c>
      <c r="G60" s="199"/>
      <c r="H60" s="177">
        <v>0</v>
      </c>
      <c r="P60" s="130">
        <v>1</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9D2D-23D1-4A94-9A2C-D1EA8778ECF8}">
  <sheetPr codeName="Sheet3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172</v>
      </c>
      <c r="C3" s="133"/>
      <c r="D3" s="134"/>
      <c r="E3" s="135">
        <v>44636</v>
      </c>
      <c r="F3" s="134"/>
      <c r="G3" s="136"/>
      <c r="H3" s="136"/>
      <c r="I3" s="135" t="s">
        <v>156</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8</v>
      </c>
      <c r="D6" s="141">
        <v>0.47058823529411764</v>
      </c>
      <c r="F6" s="142" t="s">
        <v>49</v>
      </c>
      <c r="J6" s="143" t="s">
        <v>173</v>
      </c>
    </row>
    <row r="7" spans="1:15" x14ac:dyDescent="0.2">
      <c r="B7" s="144" t="s">
        <v>3</v>
      </c>
      <c r="C7" s="88">
        <v>10</v>
      </c>
      <c r="D7" s="145">
        <v>0.58823529411764708</v>
      </c>
      <c r="F7" s="146" t="s">
        <v>28</v>
      </c>
      <c r="G7" s="147"/>
      <c r="H7" s="147">
        <v>1</v>
      </c>
      <c r="I7" s="141">
        <v>5.8823529411764705E-2</v>
      </c>
      <c r="K7" s="81" t="s">
        <v>368</v>
      </c>
    </row>
    <row r="8" spans="1:15" x14ac:dyDescent="0.2">
      <c r="B8" s="139" t="s">
        <v>5</v>
      </c>
      <c r="C8" s="140">
        <v>7</v>
      </c>
      <c r="D8" s="141">
        <v>0.41176470588235292</v>
      </c>
      <c r="F8" s="148" t="s">
        <v>0</v>
      </c>
      <c r="H8" s="81">
        <v>0</v>
      </c>
      <c r="I8" s="145">
        <v>0</v>
      </c>
      <c r="K8" s="81" t="s">
        <v>257</v>
      </c>
    </row>
    <row r="9" spans="1:15" x14ac:dyDescent="0.2">
      <c r="B9" s="144" t="s">
        <v>6</v>
      </c>
      <c r="C9" s="88">
        <v>2</v>
      </c>
      <c r="D9" s="145">
        <v>0.11764705882352941</v>
      </c>
      <c r="F9" s="146" t="s">
        <v>29</v>
      </c>
      <c r="G9" s="147"/>
      <c r="H9" s="147">
        <v>0</v>
      </c>
      <c r="I9" s="141">
        <v>0</v>
      </c>
    </row>
    <row r="10" spans="1:15" x14ac:dyDescent="0.2">
      <c r="B10" s="139" t="s">
        <v>4</v>
      </c>
      <c r="C10" s="140">
        <v>4</v>
      </c>
      <c r="D10" s="141">
        <v>0.23529411764705882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0.11764705882352941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2</v>
      </c>
      <c r="F24" s="167">
        <v>6</v>
      </c>
      <c r="G24" s="168">
        <v>5</v>
      </c>
      <c r="H24" s="169">
        <v>2</v>
      </c>
      <c r="I24" s="166">
        <v>0</v>
      </c>
      <c r="J24" s="167">
        <v>0</v>
      </c>
      <c r="K24" s="167">
        <v>0</v>
      </c>
      <c r="L24" s="167">
        <v>14</v>
      </c>
      <c r="M24" s="168">
        <v>0</v>
      </c>
      <c r="N24" s="169">
        <v>3</v>
      </c>
      <c r="O24" s="130" t="s">
        <v>174</v>
      </c>
      <c r="P24" s="130">
        <v>17</v>
      </c>
      <c r="Q24" s="130">
        <v>17</v>
      </c>
    </row>
    <row r="25" spans="1:17" ht="18.75" customHeight="1" x14ac:dyDescent="0.2">
      <c r="A25" s="170"/>
      <c r="B25" s="221"/>
      <c r="C25" s="171">
        <v>0.2</v>
      </c>
      <c r="D25" s="172">
        <v>0</v>
      </c>
      <c r="E25" s="172">
        <v>0.2</v>
      </c>
      <c r="F25" s="172">
        <v>0.6</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0</v>
      </c>
      <c r="F26" s="176">
        <v>7</v>
      </c>
      <c r="G26" s="177">
        <v>7</v>
      </c>
      <c r="H26" s="178">
        <v>2</v>
      </c>
      <c r="I26" s="175">
        <v>0</v>
      </c>
      <c r="J26" s="176">
        <v>0</v>
      </c>
      <c r="K26" s="176">
        <v>0</v>
      </c>
      <c r="L26" s="176">
        <v>13</v>
      </c>
      <c r="M26" s="177">
        <v>1</v>
      </c>
      <c r="N26" s="178">
        <v>3</v>
      </c>
      <c r="O26" s="130" t="s">
        <v>175</v>
      </c>
      <c r="P26" s="130">
        <v>17</v>
      </c>
      <c r="Q26" s="130">
        <v>17</v>
      </c>
    </row>
    <row r="27" spans="1:17" ht="18" customHeight="1" x14ac:dyDescent="0.2">
      <c r="A27" s="174"/>
      <c r="B27" s="223"/>
      <c r="C27" s="179">
        <v>0.125</v>
      </c>
      <c r="D27" s="180">
        <v>0</v>
      </c>
      <c r="E27" s="180">
        <v>0</v>
      </c>
      <c r="F27" s="180">
        <v>0.875</v>
      </c>
      <c r="G27" s="180"/>
      <c r="H27" s="181"/>
      <c r="I27" s="182">
        <v>0</v>
      </c>
      <c r="J27" s="183">
        <v>0</v>
      </c>
      <c r="K27" s="183">
        <v>0</v>
      </c>
      <c r="L27" s="183">
        <v>1</v>
      </c>
      <c r="M27" s="180"/>
      <c r="N27" s="181"/>
      <c r="O27" s="130"/>
    </row>
    <row r="28" spans="1:17" ht="12.75" customHeight="1" x14ac:dyDescent="0.2">
      <c r="A28" s="170" t="s">
        <v>42</v>
      </c>
      <c r="B28" s="221" t="s">
        <v>58</v>
      </c>
      <c r="C28" s="166">
        <v>1</v>
      </c>
      <c r="D28" s="167">
        <v>1</v>
      </c>
      <c r="E28" s="167">
        <v>0</v>
      </c>
      <c r="F28" s="167">
        <v>9</v>
      </c>
      <c r="G28" s="168">
        <v>3</v>
      </c>
      <c r="H28" s="169">
        <v>3</v>
      </c>
      <c r="I28" s="166">
        <v>0</v>
      </c>
      <c r="J28" s="167">
        <v>1</v>
      </c>
      <c r="K28" s="167">
        <v>1</v>
      </c>
      <c r="L28" s="167">
        <v>12</v>
      </c>
      <c r="M28" s="168">
        <v>0</v>
      </c>
      <c r="N28" s="169">
        <v>3</v>
      </c>
      <c r="O28" s="130" t="s">
        <v>176</v>
      </c>
      <c r="P28" s="130">
        <v>17</v>
      </c>
      <c r="Q28" s="130">
        <v>17</v>
      </c>
    </row>
    <row r="29" spans="1:17" ht="15.75" customHeight="1" x14ac:dyDescent="0.2">
      <c r="A29" s="170"/>
      <c r="B29" s="221"/>
      <c r="C29" s="184">
        <v>9.0909090909090912E-2</v>
      </c>
      <c r="D29" s="185">
        <v>9.0909090909090912E-2</v>
      </c>
      <c r="E29" s="185">
        <v>0</v>
      </c>
      <c r="F29" s="185">
        <v>0.81818181818181823</v>
      </c>
      <c r="G29" s="185"/>
      <c r="H29" s="186"/>
      <c r="I29" s="171">
        <v>0</v>
      </c>
      <c r="J29" s="172">
        <v>7.1428571428571425E-2</v>
      </c>
      <c r="K29" s="172">
        <v>7.1428571428571425E-2</v>
      </c>
      <c r="L29" s="172">
        <v>0.8571428571428571</v>
      </c>
      <c r="M29" s="185"/>
      <c r="N29" s="186"/>
      <c r="O29" s="130"/>
    </row>
    <row r="30" spans="1:17" ht="13.5" customHeight="1" x14ac:dyDescent="0.2">
      <c r="A30" s="174" t="s">
        <v>43</v>
      </c>
      <c r="B30" s="223" t="s">
        <v>59</v>
      </c>
      <c r="C30" s="175">
        <v>0</v>
      </c>
      <c r="D30" s="176">
        <v>1</v>
      </c>
      <c r="E30" s="176">
        <v>3</v>
      </c>
      <c r="F30" s="176">
        <v>9</v>
      </c>
      <c r="G30" s="177">
        <v>2</v>
      </c>
      <c r="H30" s="178">
        <v>2</v>
      </c>
      <c r="I30" s="175">
        <v>0</v>
      </c>
      <c r="J30" s="176">
        <v>0</v>
      </c>
      <c r="K30" s="176">
        <v>0</v>
      </c>
      <c r="L30" s="176">
        <v>13</v>
      </c>
      <c r="M30" s="177">
        <v>1</v>
      </c>
      <c r="N30" s="178">
        <v>3</v>
      </c>
      <c r="O30" s="130" t="s">
        <v>177</v>
      </c>
      <c r="P30" s="130">
        <v>17</v>
      </c>
      <c r="Q30" s="130">
        <v>17</v>
      </c>
    </row>
    <row r="31" spans="1:17" ht="13.5" customHeight="1" x14ac:dyDescent="0.2">
      <c r="A31" s="174"/>
      <c r="B31" s="223"/>
      <c r="C31" s="179">
        <v>0</v>
      </c>
      <c r="D31" s="180">
        <v>7.6923076923076927E-2</v>
      </c>
      <c r="E31" s="180">
        <v>0.23076923076923078</v>
      </c>
      <c r="F31" s="180">
        <v>0.69230769230769229</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2</v>
      </c>
      <c r="F33" s="167">
        <v>4</v>
      </c>
      <c r="G33" s="168">
        <v>7</v>
      </c>
      <c r="H33" s="169">
        <v>2</v>
      </c>
      <c r="I33" s="166">
        <v>0</v>
      </c>
      <c r="J33" s="167">
        <v>0</v>
      </c>
      <c r="K33" s="167">
        <v>1</v>
      </c>
      <c r="L33" s="167">
        <v>12</v>
      </c>
      <c r="M33" s="168">
        <v>1</v>
      </c>
      <c r="N33" s="169">
        <v>3</v>
      </c>
      <c r="O33" s="130" t="s">
        <v>178</v>
      </c>
      <c r="P33" s="130">
        <v>17</v>
      </c>
      <c r="Q33" s="130">
        <v>17</v>
      </c>
    </row>
    <row r="34" spans="1:17" ht="14.25" customHeight="1" x14ac:dyDescent="0.2">
      <c r="A34" s="170"/>
      <c r="B34" s="221"/>
      <c r="C34" s="184">
        <v>0</v>
      </c>
      <c r="D34" s="185">
        <v>0.25</v>
      </c>
      <c r="E34" s="185">
        <v>0.25</v>
      </c>
      <c r="F34" s="185">
        <v>0.5</v>
      </c>
      <c r="G34" s="185"/>
      <c r="H34" s="186"/>
      <c r="I34" s="171">
        <v>0</v>
      </c>
      <c r="J34" s="172">
        <v>0</v>
      </c>
      <c r="K34" s="172">
        <v>7.6923076923076927E-2</v>
      </c>
      <c r="L34" s="172">
        <v>0.92307692307692313</v>
      </c>
      <c r="M34" s="185"/>
      <c r="N34" s="186"/>
      <c r="O34" s="130"/>
    </row>
    <row r="35" spans="1:17" ht="12.75" customHeight="1" x14ac:dyDescent="0.2">
      <c r="A35" s="174" t="s">
        <v>45</v>
      </c>
      <c r="B35" s="223" t="s">
        <v>52</v>
      </c>
      <c r="C35" s="175">
        <v>0</v>
      </c>
      <c r="D35" s="176">
        <v>2</v>
      </c>
      <c r="E35" s="176">
        <v>1</v>
      </c>
      <c r="F35" s="176">
        <v>10</v>
      </c>
      <c r="G35" s="177">
        <v>2</v>
      </c>
      <c r="H35" s="178">
        <v>2</v>
      </c>
      <c r="I35" s="175">
        <v>0</v>
      </c>
      <c r="J35" s="176">
        <v>0</v>
      </c>
      <c r="K35" s="176">
        <v>1</v>
      </c>
      <c r="L35" s="176">
        <v>13</v>
      </c>
      <c r="M35" s="177">
        <v>0</v>
      </c>
      <c r="N35" s="178">
        <v>3</v>
      </c>
      <c r="O35" s="130" t="s">
        <v>179</v>
      </c>
      <c r="P35" s="130">
        <v>17</v>
      </c>
      <c r="Q35" s="130">
        <v>17</v>
      </c>
    </row>
    <row r="36" spans="1:17" ht="15.75" customHeight="1" x14ac:dyDescent="0.2">
      <c r="A36" s="174"/>
      <c r="B36" s="223"/>
      <c r="C36" s="179">
        <v>0</v>
      </c>
      <c r="D36" s="180">
        <v>0.15384615384615385</v>
      </c>
      <c r="E36" s="180">
        <v>7.6923076923076927E-2</v>
      </c>
      <c r="F36" s="180">
        <v>0.76923076923076927</v>
      </c>
      <c r="G36" s="180"/>
      <c r="H36" s="181"/>
      <c r="I36" s="182">
        <v>0</v>
      </c>
      <c r="J36" s="183">
        <v>0</v>
      </c>
      <c r="K36" s="183">
        <v>7.1428571428571425E-2</v>
      </c>
      <c r="L36" s="183">
        <v>0.9285714285714286</v>
      </c>
      <c r="M36" s="180"/>
      <c r="N36" s="181"/>
      <c r="O36" s="130"/>
    </row>
    <row r="37" spans="1:17" ht="12.75" customHeight="1" x14ac:dyDescent="0.2">
      <c r="A37" s="170" t="s">
        <v>46</v>
      </c>
      <c r="B37" s="221" t="s">
        <v>53</v>
      </c>
      <c r="C37" s="166">
        <v>1</v>
      </c>
      <c r="D37" s="167">
        <v>0</v>
      </c>
      <c r="E37" s="167">
        <v>2</v>
      </c>
      <c r="F37" s="167">
        <v>6</v>
      </c>
      <c r="G37" s="168">
        <v>5</v>
      </c>
      <c r="H37" s="169">
        <v>3</v>
      </c>
      <c r="I37" s="166">
        <v>0</v>
      </c>
      <c r="J37" s="167">
        <v>0</v>
      </c>
      <c r="K37" s="167">
        <v>1</v>
      </c>
      <c r="L37" s="167">
        <v>12</v>
      </c>
      <c r="M37" s="168">
        <v>0</v>
      </c>
      <c r="N37" s="169">
        <v>4</v>
      </c>
      <c r="O37" s="130" t="s">
        <v>180</v>
      </c>
      <c r="P37" s="130">
        <v>17</v>
      </c>
      <c r="Q37" s="130">
        <v>17</v>
      </c>
    </row>
    <row r="38" spans="1:17" ht="14.25" customHeight="1" x14ac:dyDescent="0.2">
      <c r="A38" s="170"/>
      <c r="B38" s="221"/>
      <c r="C38" s="184">
        <v>0.1111111111111111</v>
      </c>
      <c r="D38" s="185">
        <v>0</v>
      </c>
      <c r="E38" s="185">
        <v>0.22222222222222221</v>
      </c>
      <c r="F38" s="185">
        <v>0.66666666666666663</v>
      </c>
      <c r="G38" s="185"/>
      <c r="H38" s="186"/>
      <c r="I38" s="171">
        <v>0</v>
      </c>
      <c r="J38" s="172">
        <v>0</v>
      </c>
      <c r="K38" s="172">
        <v>7.6923076923076927E-2</v>
      </c>
      <c r="L38" s="172">
        <v>0.92307692307692313</v>
      </c>
      <c r="M38" s="185"/>
      <c r="N38" s="186"/>
      <c r="O38" s="130"/>
    </row>
    <row r="39" spans="1:17" ht="12.75" customHeight="1" x14ac:dyDescent="0.2">
      <c r="A39" s="174" t="s">
        <v>47</v>
      </c>
      <c r="B39" s="223" t="s">
        <v>61</v>
      </c>
      <c r="C39" s="175">
        <v>0</v>
      </c>
      <c r="D39" s="176">
        <v>1</v>
      </c>
      <c r="E39" s="176">
        <v>0</v>
      </c>
      <c r="F39" s="176">
        <v>6</v>
      </c>
      <c r="G39" s="177">
        <v>8</v>
      </c>
      <c r="H39" s="178">
        <v>2</v>
      </c>
      <c r="I39" s="175">
        <v>0</v>
      </c>
      <c r="J39" s="176">
        <v>1</v>
      </c>
      <c r="K39" s="176">
        <v>0</v>
      </c>
      <c r="L39" s="176">
        <v>12</v>
      </c>
      <c r="M39" s="177">
        <v>1</v>
      </c>
      <c r="N39" s="178">
        <v>3</v>
      </c>
      <c r="O39" s="130" t="s">
        <v>181</v>
      </c>
      <c r="P39" s="130">
        <v>17</v>
      </c>
      <c r="Q39" s="130">
        <v>17</v>
      </c>
    </row>
    <row r="40" spans="1:17" ht="15" customHeight="1" x14ac:dyDescent="0.2">
      <c r="A40" s="174"/>
      <c r="B40" s="223"/>
      <c r="C40" s="179">
        <v>0</v>
      </c>
      <c r="D40" s="180">
        <v>0.14285714285714285</v>
      </c>
      <c r="E40" s="180">
        <v>0</v>
      </c>
      <c r="F40" s="180">
        <v>0.8571428571428571</v>
      </c>
      <c r="G40" s="180"/>
      <c r="H40" s="181"/>
      <c r="I40" s="182">
        <v>0</v>
      </c>
      <c r="J40" s="183">
        <v>7.6923076923076927E-2</v>
      </c>
      <c r="K40" s="183">
        <v>0</v>
      </c>
      <c r="L40" s="183">
        <v>0.92307692307692313</v>
      </c>
      <c r="M40" s="180"/>
      <c r="N40" s="181"/>
      <c r="O40" s="130"/>
    </row>
    <row r="41" spans="1:17" ht="12.75" customHeight="1" x14ac:dyDescent="0.2">
      <c r="A41" s="170" t="s">
        <v>48</v>
      </c>
      <c r="B41" s="221" t="s">
        <v>62</v>
      </c>
      <c r="C41" s="166">
        <v>1</v>
      </c>
      <c r="D41" s="167">
        <v>2</v>
      </c>
      <c r="E41" s="167">
        <v>3</v>
      </c>
      <c r="F41" s="167">
        <v>5</v>
      </c>
      <c r="G41" s="168">
        <v>4</v>
      </c>
      <c r="H41" s="169">
        <v>2</v>
      </c>
      <c r="I41" s="166">
        <v>0</v>
      </c>
      <c r="J41" s="167">
        <v>0</v>
      </c>
      <c r="K41" s="167">
        <v>2</v>
      </c>
      <c r="L41" s="167">
        <v>11</v>
      </c>
      <c r="M41" s="168">
        <v>1</v>
      </c>
      <c r="N41" s="169">
        <v>3</v>
      </c>
      <c r="O41" s="130" t="s">
        <v>182</v>
      </c>
      <c r="P41" s="130">
        <v>17</v>
      </c>
      <c r="Q41" s="130">
        <v>17</v>
      </c>
    </row>
    <row r="42" spans="1:17" x14ac:dyDescent="0.2">
      <c r="A42" s="190"/>
      <c r="B42" s="224"/>
      <c r="C42" s="191">
        <v>9.0909090909090912E-2</v>
      </c>
      <c r="D42" s="192">
        <v>0.18181818181818182</v>
      </c>
      <c r="E42" s="192">
        <v>0.27272727272727271</v>
      </c>
      <c r="F42" s="192">
        <v>0.45454545454545453</v>
      </c>
      <c r="G42" s="192"/>
      <c r="H42" s="193"/>
      <c r="I42" s="194">
        <v>0</v>
      </c>
      <c r="J42" s="195">
        <v>0</v>
      </c>
      <c r="K42" s="195">
        <v>0.15384615384615385</v>
      </c>
      <c r="L42" s="195">
        <v>0.84615384615384615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10</v>
      </c>
      <c r="H48" s="177">
        <v>2</v>
      </c>
      <c r="P48" s="130">
        <v>17</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3</v>
      </c>
      <c r="G54" s="199">
        <v>10</v>
      </c>
      <c r="H54" s="177">
        <v>2</v>
      </c>
      <c r="P54" s="130">
        <v>17</v>
      </c>
    </row>
    <row r="55" spans="1:16" x14ac:dyDescent="0.2">
      <c r="A55" s="86"/>
      <c r="C55" s="180">
        <v>0</v>
      </c>
      <c r="D55" s="180">
        <v>0</v>
      </c>
      <c r="E55" s="180">
        <v>0.13333333333333333</v>
      </c>
      <c r="F55" s="180">
        <v>0.2</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15</v>
      </c>
      <c r="F60" s="199">
        <v>0</v>
      </c>
      <c r="G60" s="199"/>
      <c r="H60" s="177">
        <v>2</v>
      </c>
      <c r="P60" s="130">
        <v>17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369</v>
      </c>
      <c r="C64" s="226"/>
      <c r="D64" s="226"/>
      <c r="E64" s="226"/>
      <c r="F64" s="226"/>
      <c r="G64" s="226"/>
      <c r="H64" s="226"/>
      <c r="I64" s="226"/>
      <c r="J64" s="226"/>
      <c r="K64" s="226"/>
      <c r="L64" s="226"/>
    </row>
    <row r="65" spans="2:12" ht="23.1" customHeight="1" x14ac:dyDescent="0.2">
      <c r="B65" s="226" t="s">
        <v>370</v>
      </c>
      <c r="C65" s="226"/>
      <c r="D65" s="226"/>
      <c r="E65" s="226"/>
      <c r="F65" s="226"/>
      <c r="G65" s="226"/>
      <c r="H65" s="226"/>
      <c r="I65" s="226"/>
      <c r="J65" s="226"/>
      <c r="K65" s="226"/>
      <c r="L65" s="226"/>
    </row>
    <row r="66" spans="2:12" ht="23.1" customHeight="1" x14ac:dyDescent="0.2">
      <c r="B66" s="226" t="s">
        <v>371</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4AAA-92D7-4F18-A8AD-D1A0A79DB98A}">
  <sheetPr codeName="Sheet7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172</v>
      </c>
      <c r="C3" s="133"/>
      <c r="D3" s="134"/>
      <c r="E3" s="135">
        <v>44755</v>
      </c>
      <c r="F3" s="134"/>
      <c r="G3" s="136"/>
      <c r="H3" s="136"/>
      <c r="I3" s="135" t="s">
        <v>156</v>
      </c>
      <c r="J3" s="136"/>
      <c r="K3" s="136"/>
      <c r="L3" s="136"/>
      <c r="M3" s="137">
        <v>31</v>
      </c>
      <c r="N3" s="138"/>
      <c r="O3" s="130"/>
    </row>
    <row r="4" spans="1:15" ht="9.75" customHeight="1" x14ac:dyDescent="0.2"/>
    <row r="5" spans="1:15" ht="17.25" customHeight="1" x14ac:dyDescent="0.2">
      <c r="A5" s="86" t="s">
        <v>13</v>
      </c>
      <c r="B5" s="87" t="s">
        <v>12</v>
      </c>
    </row>
    <row r="6" spans="1:15" x14ac:dyDescent="0.2">
      <c r="B6" s="139" t="s">
        <v>2</v>
      </c>
      <c r="C6" s="140">
        <v>5</v>
      </c>
      <c r="D6" s="141">
        <v>0.16129032258064516</v>
      </c>
      <c r="F6" s="142" t="s">
        <v>49</v>
      </c>
      <c r="J6" s="143" t="s">
        <v>173</v>
      </c>
    </row>
    <row r="7" spans="1:15" x14ac:dyDescent="0.2">
      <c r="B7" s="144" t="s">
        <v>3</v>
      </c>
      <c r="C7" s="88">
        <v>7</v>
      </c>
      <c r="D7" s="145">
        <v>0.22580645161290322</v>
      </c>
      <c r="F7" s="146" t="s">
        <v>28</v>
      </c>
      <c r="G7" s="147"/>
      <c r="H7" s="147">
        <v>14</v>
      </c>
      <c r="I7" s="141">
        <v>0.45161290322580644</v>
      </c>
      <c r="K7" s="81" t="s">
        <v>193</v>
      </c>
    </row>
    <row r="8" spans="1:15" x14ac:dyDescent="0.2">
      <c r="B8" s="139" t="s">
        <v>5</v>
      </c>
      <c r="C8" s="140">
        <v>8</v>
      </c>
      <c r="D8" s="141">
        <v>0.25806451612903225</v>
      </c>
      <c r="F8" s="148" t="s">
        <v>0</v>
      </c>
      <c r="H8" s="81">
        <v>0</v>
      </c>
      <c r="I8" s="145">
        <v>0</v>
      </c>
      <c r="K8" s="81" t="s">
        <v>276</v>
      </c>
    </row>
    <row r="9" spans="1:15" x14ac:dyDescent="0.2">
      <c r="B9" s="144" t="s">
        <v>6</v>
      </c>
      <c r="C9" s="88">
        <v>3</v>
      </c>
      <c r="D9" s="145">
        <v>9.6774193548387094E-2</v>
      </c>
      <c r="F9" s="146" t="s">
        <v>29</v>
      </c>
      <c r="G9" s="147"/>
      <c r="H9" s="147">
        <v>0</v>
      </c>
      <c r="I9" s="141">
        <v>0</v>
      </c>
    </row>
    <row r="10" spans="1:15" x14ac:dyDescent="0.2">
      <c r="B10" s="139" t="s">
        <v>4</v>
      </c>
      <c r="C10" s="140">
        <v>2</v>
      </c>
      <c r="D10" s="141">
        <v>6.4516129032258063E-2</v>
      </c>
      <c r="F10" s="148" t="s">
        <v>30</v>
      </c>
      <c r="H10" s="81">
        <v>0</v>
      </c>
      <c r="I10" s="145">
        <v>0</v>
      </c>
    </row>
    <row r="11" spans="1:15" x14ac:dyDescent="0.2">
      <c r="B11" s="144" t="s">
        <v>23</v>
      </c>
      <c r="C11" s="88">
        <v>14</v>
      </c>
      <c r="D11" s="145">
        <v>0.45161290322580644</v>
      </c>
      <c r="F11" s="146" t="s">
        <v>31</v>
      </c>
      <c r="G11" s="147"/>
      <c r="H11" s="147">
        <v>0</v>
      </c>
      <c r="I11" s="141">
        <v>0</v>
      </c>
    </row>
    <row r="12" spans="1:15" x14ac:dyDescent="0.2">
      <c r="B12" s="139" t="s">
        <v>26</v>
      </c>
      <c r="C12" s="140">
        <v>3</v>
      </c>
      <c r="D12" s="141">
        <v>9.6774193548387094E-2</v>
      </c>
      <c r="F12" s="148" t="s">
        <v>32</v>
      </c>
      <c r="H12" s="81">
        <v>0</v>
      </c>
      <c r="I12" s="145">
        <v>0</v>
      </c>
    </row>
    <row r="13" spans="1:15" x14ac:dyDescent="0.2">
      <c r="B13" s="144" t="s">
        <v>24</v>
      </c>
      <c r="C13" s="88">
        <v>1</v>
      </c>
      <c r="D13" s="145">
        <v>3.2258064516129031E-2</v>
      </c>
      <c r="F13" s="146" t="s">
        <v>33</v>
      </c>
      <c r="G13" s="147"/>
      <c r="H13" s="147">
        <v>0</v>
      </c>
      <c r="I13" s="141">
        <v>0</v>
      </c>
    </row>
    <row r="14" spans="1:15" x14ac:dyDescent="0.2">
      <c r="B14" s="139" t="s">
        <v>27</v>
      </c>
      <c r="C14" s="140">
        <v>2</v>
      </c>
      <c r="D14" s="141">
        <v>6.4516129032258063E-2</v>
      </c>
      <c r="F14" s="144"/>
    </row>
    <row r="15" spans="1:15" x14ac:dyDescent="0.2">
      <c r="B15" s="144" t="s">
        <v>22</v>
      </c>
      <c r="C15" s="88">
        <v>1</v>
      </c>
      <c r="D15" s="145">
        <v>3.2258064516129031E-2</v>
      </c>
    </row>
    <row r="16" spans="1:15" x14ac:dyDescent="0.2">
      <c r="B16" s="139" t="s">
        <v>25</v>
      </c>
      <c r="C16" s="140">
        <v>2</v>
      </c>
      <c r="D16" s="141">
        <v>6.4516129032258063E-2</v>
      </c>
      <c r="F16" s="144"/>
    </row>
    <row r="17" spans="1:17" x14ac:dyDescent="0.2">
      <c r="B17" s="144" t="s">
        <v>7</v>
      </c>
      <c r="C17" s="88">
        <v>2</v>
      </c>
      <c r="D17" s="149">
        <v>6.4516129032258063E-2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9</v>
      </c>
      <c r="E24" s="167">
        <v>3</v>
      </c>
      <c r="F24" s="167">
        <v>9</v>
      </c>
      <c r="G24" s="168">
        <v>2</v>
      </c>
      <c r="H24" s="169">
        <v>1</v>
      </c>
      <c r="I24" s="166">
        <v>1</v>
      </c>
      <c r="J24" s="167">
        <v>0</v>
      </c>
      <c r="K24" s="167">
        <v>3</v>
      </c>
      <c r="L24" s="167">
        <v>26</v>
      </c>
      <c r="M24" s="168">
        <v>1</v>
      </c>
      <c r="N24" s="169">
        <v>0</v>
      </c>
      <c r="O24" s="130" t="s">
        <v>174</v>
      </c>
      <c r="P24" s="130">
        <v>31</v>
      </c>
      <c r="Q24" s="130">
        <v>31</v>
      </c>
    </row>
    <row r="25" spans="1:17" ht="18.75" customHeight="1" x14ac:dyDescent="0.2">
      <c r="A25" s="170"/>
      <c r="B25" s="221"/>
      <c r="C25" s="171">
        <v>0.25</v>
      </c>
      <c r="D25" s="172">
        <v>0.32142857142857145</v>
      </c>
      <c r="E25" s="172">
        <v>0.10714285714285714</v>
      </c>
      <c r="F25" s="172">
        <v>0.32142857142857145</v>
      </c>
      <c r="G25" s="172"/>
      <c r="H25" s="173"/>
      <c r="I25" s="171">
        <v>3.3333333333333333E-2</v>
      </c>
      <c r="J25" s="172">
        <v>0</v>
      </c>
      <c r="K25" s="172">
        <v>0.1</v>
      </c>
      <c r="L25" s="172">
        <v>0.8666666666666667</v>
      </c>
      <c r="M25" s="172"/>
      <c r="N25" s="173"/>
      <c r="O25" s="130"/>
    </row>
    <row r="26" spans="1:17" ht="12.75" customHeight="1" x14ac:dyDescent="0.2">
      <c r="A26" s="174" t="s">
        <v>41</v>
      </c>
      <c r="B26" s="223" t="s">
        <v>51</v>
      </c>
      <c r="C26" s="175">
        <v>6</v>
      </c>
      <c r="D26" s="176">
        <v>8</v>
      </c>
      <c r="E26" s="176">
        <v>5</v>
      </c>
      <c r="F26" s="176">
        <v>10</v>
      </c>
      <c r="G26" s="177">
        <v>2</v>
      </c>
      <c r="H26" s="178">
        <v>0</v>
      </c>
      <c r="I26" s="175">
        <v>2</v>
      </c>
      <c r="J26" s="176">
        <v>0</v>
      </c>
      <c r="K26" s="176">
        <v>2</v>
      </c>
      <c r="L26" s="176">
        <v>25</v>
      </c>
      <c r="M26" s="177">
        <v>2</v>
      </c>
      <c r="N26" s="178">
        <v>0</v>
      </c>
      <c r="O26" s="130" t="s">
        <v>175</v>
      </c>
      <c r="P26" s="130">
        <v>31</v>
      </c>
      <c r="Q26" s="130">
        <v>31</v>
      </c>
    </row>
    <row r="27" spans="1:17" ht="18" customHeight="1" x14ac:dyDescent="0.2">
      <c r="A27" s="174"/>
      <c r="B27" s="223"/>
      <c r="C27" s="179">
        <v>0.20689655172413793</v>
      </c>
      <c r="D27" s="180">
        <v>0.27586206896551724</v>
      </c>
      <c r="E27" s="180">
        <v>0.17241379310344829</v>
      </c>
      <c r="F27" s="180">
        <v>0.34482758620689657</v>
      </c>
      <c r="G27" s="180"/>
      <c r="H27" s="181"/>
      <c r="I27" s="182">
        <v>6.8965517241379309E-2</v>
      </c>
      <c r="J27" s="183">
        <v>0</v>
      </c>
      <c r="K27" s="183">
        <v>6.8965517241379309E-2</v>
      </c>
      <c r="L27" s="183">
        <v>0.86206896551724133</v>
      </c>
      <c r="M27" s="180"/>
      <c r="N27" s="181"/>
      <c r="O27" s="130"/>
    </row>
    <row r="28" spans="1:17" ht="12.75" customHeight="1" x14ac:dyDescent="0.2">
      <c r="A28" s="170" t="s">
        <v>42</v>
      </c>
      <c r="B28" s="221" t="s">
        <v>58</v>
      </c>
      <c r="C28" s="166">
        <v>9</v>
      </c>
      <c r="D28" s="167">
        <v>7</v>
      </c>
      <c r="E28" s="167">
        <v>3</v>
      </c>
      <c r="F28" s="167">
        <v>9</v>
      </c>
      <c r="G28" s="168">
        <v>3</v>
      </c>
      <c r="H28" s="169">
        <v>0</v>
      </c>
      <c r="I28" s="166">
        <v>2</v>
      </c>
      <c r="J28" s="167">
        <v>2</v>
      </c>
      <c r="K28" s="167">
        <v>2</v>
      </c>
      <c r="L28" s="167">
        <v>23</v>
      </c>
      <c r="M28" s="168">
        <v>2</v>
      </c>
      <c r="N28" s="169">
        <v>0</v>
      </c>
      <c r="O28" s="130" t="s">
        <v>176</v>
      </c>
      <c r="P28" s="130">
        <v>31</v>
      </c>
      <c r="Q28" s="130">
        <v>31</v>
      </c>
    </row>
    <row r="29" spans="1:17" ht="15.75" customHeight="1" x14ac:dyDescent="0.2">
      <c r="A29" s="170"/>
      <c r="B29" s="221"/>
      <c r="C29" s="184">
        <v>0.32142857142857145</v>
      </c>
      <c r="D29" s="185">
        <v>0.25</v>
      </c>
      <c r="E29" s="185">
        <v>0.10714285714285714</v>
      </c>
      <c r="F29" s="185">
        <v>0.32142857142857145</v>
      </c>
      <c r="G29" s="185"/>
      <c r="H29" s="186"/>
      <c r="I29" s="171">
        <v>6.8965517241379309E-2</v>
      </c>
      <c r="J29" s="172">
        <v>6.8965517241379309E-2</v>
      </c>
      <c r="K29" s="172">
        <v>6.8965517241379309E-2</v>
      </c>
      <c r="L29" s="172">
        <v>0.7931034482758621</v>
      </c>
      <c r="M29" s="185"/>
      <c r="N29" s="186"/>
      <c r="O29" s="130"/>
    </row>
    <row r="30" spans="1:17" ht="13.5" customHeight="1" x14ac:dyDescent="0.2">
      <c r="A30" s="174" t="s">
        <v>43</v>
      </c>
      <c r="B30" s="223" t="s">
        <v>59</v>
      </c>
      <c r="C30" s="175">
        <v>2</v>
      </c>
      <c r="D30" s="176">
        <v>6</v>
      </c>
      <c r="E30" s="176">
        <v>5</v>
      </c>
      <c r="F30" s="176">
        <v>17</v>
      </c>
      <c r="G30" s="177">
        <v>1</v>
      </c>
      <c r="H30" s="178">
        <v>0</v>
      </c>
      <c r="I30" s="175">
        <v>1</v>
      </c>
      <c r="J30" s="176">
        <v>1</v>
      </c>
      <c r="K30" s="176">
        <v>1</v>
      </c>
      <c r="L30" s="176">
        <v>27</v>
      </c>
      <c r="M30" s="177">
        <v>1</v>
      </c>
      <c r="N30" s="178">
        <v>0</v>
      </c>
      <c r="O30" s="130" t="s">
        <v>177</v>
      </c>
      <c r="P30" s="130">
        <v>31</v>
      </c>
      <c r="Q30" s="130">
        <v>31</v>
      </c>
    </row>
    <row r="31" spans="1:17" ht="13.5" customHeight="1" x14ac:dyDescent="0.2">
      <c r="A31" s="174"/>
      <c r="B31" s="223"/>
      <c r="C31" s="179">
        <v>6.6666666666666666E-2</v>
      </c>
      <c r="D31" s="180">
        <v>0.2</v>
      </c>
      <c r="E31" s="180">
        <v>0.16666666666666666</v>
      </c>
      <c r="F31" s="180">
        <v>0.56666666666666665</v>
      </c>
      <c r="G31" s="180"/>
      <c r="H31" s="181"/>
      <c r="I31" s="182">
        <v>3.3333333333333333E-2</v>
      </c>
      <c r="J31" s="183">
        <v>3.3333333333333333E-2</v>
      </c>
      <c r="K31" s="183">
        <v>3.3333333333333333E-2</v>
      </c>
      <c r="L31" s="183">
        <v>0.9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11</v>
      </c>
      <c r="D33" s="167">
        <v>3</v>
      </c>
      <c r="E33" s="167">
        <v>9</v>
      </c>
      <c r="F33" s="167">
        <v>5</v>
      </c>
      <c r="G33" s="168">
        <v>3</v>
      </c>
      <c r="H33" s="169">
        <v>0</v>
      </c>
      <c r="I33" s="166">
        <v>1</v>
      </c>
      <c r="J33" s="167">
        <v>2</v>
      </c>
      <c r="K33" s="167">
        <v>3</v>
      </c>
      <c r="L33" s="167">
        <v>23</v>
      </c>
      <c r="M33" s="168">
        <v>2</v>
      </c>
      <c r="N33" s="169">
        <v>0</v>
      </c>
      <c r="O33" s="130" t="s">
        <v>178</v>
      </c>
      <c r="P33" s="130">
        <v>31</v>
      </c>
      <c r="Q33" s="130">
        <v>31</v>
      </c>
    </row>
    <row r="34" spans="1:17" ht="14.25" customHeight="1" x14ac:dyDescent="0.2">
      <c r="A34" s="170"/>
      <c r="B34" s="221"/>
      <c r="C34" s="184">
        <v>0.39285714285714285</v>
      </c>
      <c r="D34" s="185">
        <v>0.10714285714285714</v>
      </c>
      <c r="E34" s="185">
        <v>0.32142857142857145</v>
      </c>
      <c r="F34" s="185">
        <v>0.17857142857142858</v>
      </c>
      <c r="G34" s="185"/>
      <c r="H34" s="186"/>
      <c r="I34" s="171">
        <v>3.4482758620689655E-2</v>
      </c>
      <c r="J34" s="172">
        <v>6.8965517241379309E-2</v>
      </c>
      <c r="K34" s="172">
        <v>0.10344827586206896</v>
      </c>
      <c r="L34" s="172">
        <v>0.7931034482758621</v>
      </c>
      <c r="M34" s="185"/>
      <c r="N34" s="186"/>
      <c r="O34" s="130"/>
    </row>
    <row r="35" spans="1:17" ht="12.75" customHeight="1" x14ac:dyDescent="0.2">
      <c r="A35" s="174" t="s">
        <v>45</v>
      </c>
      <c r="B35" s="223" t="s">
        <v>52</v>
      </c>
      <c r="C35" s="175">
        <v>2</v>
      </c>
      <c r="D35" s="176">
        <v>3</v>
      </c>
      <c r="E35" s="176">
        <v>8</v>
      </c>
      <c r="F35" s="176">
        <v>16</v>
      </c>
      <c r="G35" s="177">
        <v>2</v>
      </c>
      <c r="H35" s="178">
        <v>0</v>
      </c>
      <c r="I35" s="175">
        <v>1</v>
      </c>
      <c r="J35" s="176">
        <v>1</v>
      </c>
      <c r="K35" s="176">
        <v>1</v>
      </c>
      <c r="L35" s="176">
        <v>27</v>
      </c>
      <c r="M35" s="177">
        <v>1</v>
      </c>
      <c r="N35" s="178">
        <v>0</v>
      </c>
      <c r="O35" s="130" t="s">
        <v>179</v>
      </c>
      <c r="P35" s="130">
        <v>31</v>
      </c>
      <c r="Q35" s="130">
        <v>31</v>
      </c>
    </row>
    <row r="36" spans="1:17" ht="15.75" customHeight="1" x14ac:dyDescent="0.2">
      <c r="A36" s="174"/>
      <c r="B36" s="223"/>
      <c r="C36" s="179">
        <v>6.8965517241379309E-2</v>
      </c>
      <c r="D36" s="180">
        <v>0.10344827586206896</v>
      </c>
      <c r="E36" s="180">
        <v>0.27586206896551724</v>
      </c>
      <c r="F36" s="180">
        <v>0.55172413793103448</v>
      </c>
      <c r="G36" s="180"/>
      <c r="H36" s="181"/>
      <c r="I36" s="182">
        <v>3.3333333333333333E-2</v>
      </c>
      <c r="J36" s="183">
        <v>3.3333333333333333E-2</v>
      </c>
      <c r="K36" s="183">
        <v>3.3333333333333333E-2</v>
      </c>
      <c r="L36" s="183">
        <v>0.9</v>
      </c>
      <c r="M36" s="180"/>
      <c r="N36" s="181"/>
      <c r="O36" s="130"/>
    </row>
    <row r="37" spans="1:17" ht="12.75" customHeight="1" x14ac:dyDescent="0.2">
      <c r="A37" s="170" t="s">
        <v>46</v>
      </c>
      <c r="B37" s="221" t="s">
        <v>53</v>
      </c>
      <c r="C37" s="166">
        <v>9</v>
      </c>
      <c r="D37" s="167">
        <v>9</v>
      </c>
      <c r="E37" s="167">
        <v>4</v>
      </c>
      <c r="F37" s="167">
        <v>7</v>
      </c>
      <c r="G37" s="168">
        <v>2</v>
      </c>
      <c r="H37" s="169">
        <v>0</v>
      </c>
      <c r="I37" s="166">
        <v>3</v>
      </c>
      <c r="J37" s="167">
        <v>1</v>
      </c>
      <c r="K37" s="167">
        <v>5</v>
      </c>
      <c r="L37" s="167">
        <v>20</v>
      </c>
      <c r="M37" s="168">
        <v>2</v>
      </c>
      <c r="N37" s="169">
        <v>0</v>
      </c>
      <c r="O37" s="130" t="s">
        <v>180</v>
      </c>
      <c r="P37" s="130">
        <v>31</v>
      </c>
      <c r="Q37" s="130">
        <v>31</v>
      </c>
    </row>
    <row r="38" spans="1:17" ht="14.25" customHeight="1" x14ac:dyDescent="0.2">
      <c r="A38" s="170"/>
      <c r="B38" s="221"/>
      <c r="C38" s="184">
        <v>0.31034482758620691</v>
      </c>
      <c r="D38" s="185">
        <v>0.31034482758620691</v>
      </c>
      <c r="E38" s="185">
        <v>0.13793103448275862</v>
      </c>
      <c r="F38" s="185">
        <v>0.2413793103448276</v>
      </c>
      <c r="G38" s="185"/>
      <c r="H38" s="186"/>
      <c r="I38" s="171">
        <v>0.10344827586206896</v>
      </c>
      <c r="J38" s="172">
        <v>3.4482758620689655E-2</v>
      </c>
      <c r="K38" s="172">
        <v>0.17241379310344829</v>
      </c>
      <c r="L38" s="172">
        <v>0.68965517241379315</v>
      </c>
      <c r="M38" s="185"/>
      <c r="N38" s="186"/>
      <c r="O38" s="130"/>
    </row>
    <row r="39" spans="1:17" ht="12.75" customHeight="1" x14ac:dyDescent="0.2">
      <c r="A39" s="174" t="s">
        <v>47</v>
      </c>
      <c r="B39" s="223" t="s">
        <v>61</v>
      </c>
      <c r="C39" s="175">
        <v>9</v>
      </c>
      <c r="D39" s="176">
        <v>6</v>
      </c>
      <c r="E39" s="176">
        <v>6</v>
      </c>
      <c r="F39" s="176">
        <v>5</v>
      </c>
      <c r="G39" s="177">
        <v>4</v>
      </c>
      <c r="H39" s="178">
        <v>1</v>
      </c>
      <c r="I39" s="175">
        <v>1</v>
      </c>
      <c r="J39" s="176">
        <v>1</v>
      </c>
      <c r="K39" s="176">
        <v>3</v>
      </c>
      <c r="L39" s="176">
        <v>19</v>
      </c>
      <c r="M39" s="177">
        <v>6</v>
      </c>
      <c r="N39" s="178">
        <v>1</v>
      </c>
      <c r="O39" s="130" t="s">
        <v>181</v>
      </c>
      <c r="P39" s="130">
        <v>31</v>
      </c>
      <c r="Q39" s="130">
        <v>31</v>
      </c>
    </row>
    <row r="40" spans="1:17" ht="15" customHeight="1" x14ac:dyDescent="0.2">
      <c r="A40" s="174"/>
      <c r="B40" s="223"/>
      <c r="C40" s="179">
        <v>0.34615384615384615</v>
      </c>
      <c r="D40" s="180">
        <v>0.23076923076923078</v>
      </c>
      <c r="E40" s="180">
        <v>0.23076923076923078</v>
      </c>
      <c r="F40" s="180">
        <v>0.19230769230769232</v>
      </c>
      <c r="G40" s="180"/>
      <c r="H40" s="181"/>
      <c r="I40" s="182">
        <v>4.1666666666666664E-2</v>
      </c>
      <c r="J40" s="183">
        <v>4.1666666666666664E-2</v>
      </c>
      <c r="K40" s="183">
        <v>0.125</v>
      </c>
      <c r="L40" s="183">
        <v>0.79166666666666663</v>
      </c>
      <c r="M40" s="180"/>
      <c r="N40" s="181"/>
      <c r="O40" s="130"/>
    </row>
    <row r="41" spans="1:17" ht="12.75" customHeight="1" x14ac:dyDescent="0.2">
      <c r="A41" s="170" t="s">
        <v>48</v>
      </c>
      <c r="B41" s="221" t="s">
        <v>62</v>
      </c>
      <c r="C41" s="166">
        <v>11</v>
      </c>
      <c r="D41" s="167">
        <v>3</v>
      </c>
      <c r="E41" s="167">
        <v>4</v>
      </c>
      <c r="F41" s="167">
        <v>11</v>
      </c>
      <c r="G41" s="168">
        <v>2</v>
      </c>
      <c r="H41" s="169">
        <v>0</v>
      </c>
      <c r="I41" s="166">
        <v>2</v>
      </c>
      <c r="J41" s="167">
        <v>1</v>
      </c>
      <c r="K41" s="167">
        <v>1</v>
      </c>
      <c r="L41" s="167">
        <v>25</v>
      </c>
      <c r="M41" s="168">
        <v>2</v>
      </c>
      <c r="N41" s="169">
        <v>0</v>
      </c>
      <c r="O41" s="130" t="s">
        <v>182</v>
      </c>
      <c r="P41" s="130">
        <v>31</v>
      </c>
      <c r="Q41" s="130">
        <v>31</v>
      </c>
    </row>
    <row r="42" spans="1:17" x14ac:dyDescent="0.2">
      <c r="A42" s="190"/>
      <c r="B42" s="224"/>
      <c r="C42" s="191">
        <v>0.37931034482758619</v>
      </c>
      <c r="D42" s="192">
        <v>0.10344827586206896</v>
      </c>
      <c r="E42" s="192">
        <v>0.13793103448275862</v>
      </c>
      <c r="F42" s="192">
        <v>0.37931034482758619</v>
      </c>
      <c r="G42" s="192"/>
      <c r="H42" s="193"/>
      <c r="I42" s="194">
        <v>6.8965517241379309E-2</v>
      </c>
      <c r="J42" s="195">
        <v>3.4482758620689655E-2</v>
      </c>
      <c r="K42" s="195">
        <v>3.4482758620689655E-2</v>
      </c>
      <c r="L42" s="195">
        <v>0.86206896551724133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0</v>
      </c>
      <c r="F48" s="199">
        <v>4</v>
      </c>
      <c r="G48" s="199">
        <v>23</v>
      </c>
      <c r="H48" s="177">
        <v>1</v>
      </c>
      <c r="P48" s="130">
        <v>31</v>
      </c>
    </row>
    <row r="49" spans="1:16" x14ac:dyDescent="0.2">
      <c r="A49" s="86"/>
      <c r="C49" s="180">
        <v>6.6666666666666666E-2</v>
      </c>
      <c r="D49" s="180">
        <v>3.3333333333333333E-2</v>
      </c>
      <c r="E49" s="180">
        <v>0</v>
      </c>
      <c r="F49" s="180">
        <v>0.13333333333333333</v>
      </c>
      <c r="G49" s="180">
        <v>0.76666666666666672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1</v>
      </c>
      <c r="E54" s="199">
        <v>1</v>
      </c>
      <c r="F54" s="199">
        <v>10</v>
      </c>
      <c r="G54" s="199">
        <v>18</v>
      </c>
      <c r="H54" s="177">
        <v>0</v>
      </c>
      <c r="P54" s="130">
        <v>31</v>
      </c>
    </row>
    <row r="55" spans="1:16" x14ac:dyDescent="0.2">
      <c r="A55" s="86"/>
      <c r="C55" s="180">
        <v>3.2258064516129031E-2</v>
      </c>
      <c r="D55" s="180">
        <v>3.2258064516129031E-2</v>
      </c>
      <c r="E55" s="180">
        <v>3.2258064516129031E-2</v>
      </c>
      <c r="F55" s="180">
        <v>0.32258064516129031</v>
      </c>
      <c r="G55" s="180">
        <v>0.58064516129032262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30</v>
      </c>
      <c r="F60" s="199">
        <v>1</v>
      </c>
      <c r="G60" s="199"/>
      <c r="H60" s="177">
        <v>0</v>
      </c>
      <c r="P60" s="130">
        <v>31</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277</v>
      </c>
      <c r="C64" s="226"/>
      <c r="D64" s="226"/>
      <c r="E64" s="226"/>
      <c r="F64" s="226"/>
      <c r="G64" s="226"/>
      <c r="H64" s="226"/>
      <c r="I64" s="226"/>
      <c r="J64" s="226"/>
      <c r="K64" s="226"/>
      <c r="L64" s="226"/>
    </row>
    <row r="65" spans="2:12" ht="23.1" customHeight="1" x14ac:dyDescent="0.2">
      <c r="B65" s="226" t="s">
        <v>278</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7B15-8E90-42DA-8685-77670423BFC5}">
  <sheetPr codeName="Sheet8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172</v>
      </c>
      <c r="C3" s="133"/>
      <c r="D3" s="134"/>
      <c r="E3" s="135">
        <v>44783</v>
      </c>
      <c r="F3" s="134"/>
      <c r="G3" s="136"/>
      <c r="H3" s="136"/>
      <c r="I3" s="135" t="s">
        <v>236</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5</v>
      </c>
      <c r="D7" s="145">
        <v>0.7142857142857143</v>
      </c>
      <c r="F7" s="146" t="s">
        <v>28</v>
      </c>
      <c r="G7" s="147"/>
      <c r="H7" s="147">
        <v>0</v>
      </c>
      <c r="I7" s="141">
        <v>0</v>
      </c>
    </row>
    <row r="8" spans="1:15" x14ac:dyDescent="0.2">
      <c r="B8" s="139" t="s">
        <v>5</v>
      </c>
      <c r="C8" s="140">
        <v>2</v>
      </c>
      <c r="D8" s="141">
        <v>0.2857142857142857</v>
      </c>
      <c r="F8" s="148" t="s">
        <v>0</v>
      </c>
      <c r="H8" s="81">
        <v>1</v>
      </c>
      <c r="I8" s="145">
        <v>0.14285714285714285</v>
      </c>
    </row>
    <row r="9" spans="1:15" x14ac:dyDescent="0.2">
      <c r="B9" s="144" t="s">
        <v>6</v>
      </c>
      <c r="C9" s="88">
        <v>0</v>
      </c>
      <c r="D9" s="145">
        <v>0</v>
      </c>
      <c r="F9" s="146" t="s">
        <v>29</v>
      </c>
      <c r="G9" s="147"/>
      <c r="H9" s="147">
        <v>0</v>
      </c>
      <c r="I9" s="141">
        <v>0</v>
      </c>
    </row>
    <row r="10" spans="1:15" x14ac:dyDescent="0.2">
      <c r="B10" s="139" t="s">
        <v>4</v>
      </c>
      <c r="C10" s="140">
        <v>2</v>
      </c>
      <c r="D10" s="141">
        <v>0.2857142857142857</v>
      </c>
      <c r="F10" s="148" t="s">
        <v>30</v>
      </c>
      <c r="H10" s="81">
        <v>0</v>
      </c>
      <c r="I10" s="145">
        <v>0</v>
      </c>
    </row>
    <row r="11" spans="1:15" x14ac:dyDescent="0.2">
      <c r="B11" s="144" t="s">
        <v>23</v>
      </c>
      <c r="C11" s="88">
        <v>1</v>
      </c>
      <c r="D11" s="145">
        <v>0.14285714285714285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1</v>
      </c>
      <c r="F24" s="167">
        <v>2</v>
      </c>
      <c r="G24" s="168">
        <v>2</v>
      </c>
      <c r="H24" s="169">
        <v>1</v>
      </c>
      <c r="I24" s="166">
        <v>0</v>
      </c>
      <c r="J24" s="167">
        <v>0</v>
      </c>
      <c r="K24" s="167">
        <v>0</v>
      </c>
      <c r="L24" s="167">
        <v>5</v>
      </c>
      <c r="M24" s="168">
        <v>0</v>
      </c>
      <c r="N24" s="169">
        <v>2</v>
      </c>
      <c r="O24" s="130" t="s">
        <v>174</v>
      </c>
      <c r="P24" s="130">
        <v>7</v>
      </c>
      <c r="Q24" s="130">
        <v>7</v>
      </c>
    </row>
    <row r="25" spans="1:17" ht="18.75" customHeight="1" x14ac:dyDescent="0.2">
      <c r="A25" s="170"/>
      <c r="B25" s="221"/>
      <c r="C25" s="171">
        <v>0.25</v>
      </c>
      <c r="D25" s="172">
        <v>0</v>
      </c>
      <c r="E25" s="172">
        <v>0.25</v>
      </c>
      <c r="F25" s="172">
        <v>0.5</v>
      </c>
      <c r="G25" s="172"/>
      <c r="H25" s="173"/>
      <c r="I25" s="171">
        <v>0</v>
      </c>
      <c r="J25" s="172">
        <v>0</v>
      </c>
      <c r="K25" s="172">
        <v>0</v>
      </c>
      <c r="L25" s="172">
        <v>1</v>
      </c>
      <c r="M25" s="172"/>
      <c r="N25" s="173"/>
      <c r="O25" s="130"/>
    </row>
    <row r="26" spans="1:17" ht="12.75" customHeight="1" x14ac:dyDescent="0.2">
      <c r="A26" s="174" t="s">
        <v>41</v>
      </c>
      <c r="B26" s="223" t="s">
        <v>51</v>
      </c>
      <c r="C26" s="175">
        <v>1</v>
      </c>
      <c r="D26" s="176">
        <v>1</v>
      </c>
      <c r="E26" s="176">
        <v>1</v>
      </c>
      <c r="F26" s="176">
        <v>1</v>
      </c>
      <c r="G26" s="177">
        <v>2</v>
      </c>
      <c r="H26" s="178">
        <v>1</v>
      </c>
      <c r="I26" s="175">
        <v>0</v>
      </c>
      <c r="J26" s="176">
        <v>0</v>
      </c>
      <c r="K26" s="176">
        <v>0</v>
      </c>
      <c r="L26" s="176">
        <v>5</v>
      </c>
      <c r="M26" s="177">
        <v>0</v>
      </c>
      <c r="N26" s="178">
        <v>2</v>
      </c>
      <c r="O26" s="130" t="s">
        <v>175</v>
      </c>
      <c r="P26" s="130">
        <v>7</v>
      </c>
      <c r="Q26" s="130">
        <v>7</v>
      </c>
    </row>
    <row r="27" spans="1:17" ht="18" customHeight="1" x14ac:dyDescent="0.2">
      <c r="A27" s="174"/>
      <c r="B27" s="223"/>
      <c r="C27" s="179">
        <v>0.25</v>
      </c>
      <c r="D27" s="180">
        <v>0.25</v>
      </c>
      <c r="E27" s="180">
        <v>0.25</v>
      </c>
      <c r="F27" s="180">
        <v>0.25</v>
      </c>
      <c r="G27" s="180"/>
      <c r="H27" s="181"/>
      <c r="I27" s="182">
        <v>0</v>
      </c>
      <c r="J27" s="183">
        <v>0</v>
      </c>
      <c r="K27" s="183">
        <v>0</v>
      </c>
      <c r="L27" s="183">
        <v>1</v>
      </c>
      <c r="M27" s="180"/>
      <c r="N27" s="181"/>
      <c r="O27" s="130"/>
    </row>
    <row r="28" spans="1:17" ht="12.75" customHeight="1" x14ac:dyDescent="0.2">
      <c r="A28" s="170" t="s">
        <v>42</v>
      </c>
      <c r="B28" s="221" t="s">
        <v>58</v>
      </c>
      <c r="C28" s="166">
        <v>2</v>
      </c>
      <c r="D28" s="167">
        <v>0</v>
      </c>
      <c r="E28" s="167">
        <v>1</v>
      </c>
      <c r="F28" s="167">
        <v>1</v>
      </c>
      <c r="G28" s="168">
        <v>1</v>
      </c>
      <c r="H28" s="169">
        <v>2</v>
      </c>
      <c r="I28" s="166">
        <v>0</v>
      </c>
      <c r="J28" s="167">
        <v>0</v>
      </c>
      <c r="K28" s="167">
        <v>0</v>
      </c>
      <c r="L28" s="167">
        <v>5</v>
      </c>
      <c r="M28" s="168">
        <v>0</v>
      </c>
      <c r="N28" s="169">
        <v>2</v>
      </c>
      <c r="O28" s="130" t="s">
        <v>176</v>
      </c>
      <c r="P28" s="130">
        <v>7</v>
      </c>
      <c r="Q28" s="130">
        <v>7</v>
      </c>
    </row>
    <row r="29" spans="1:17" ht="15.75" customHeight="1" x14ac:dyDescent="0.2">
      <c r="A29" s="170"/>
      <c r="B29" s="221"/>
      <c r="C29" s="184">
        <v>0.5</v>
      </c>
      <c r="D29" s="185">
        <v>0</v>
      </c>
      <c r="E29" s="185">
        <v>0.25</v>
      </c>
      <c r="F29" s="185">
        <v>0.25</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1</v>
      </c>
      <c r="F30" s="176">
        <v>2</v>
      </c>
      <c r="G30" s="177">
        <v>2</v>
      </c>
      <c r="H30" s="178">
        <v>1</v>
      </c>
      <c r="I30" s="175">
        <v>0</v>
      </c>
      <c r="J30" s="176">
        <v>0</v>
      </c>
      <c r="K30" s="176">
        <v>0</v>
      </c>
      <c r="L30" s="176">
        <v>5</v>
      </c>
      <c r="M30" s="177">
        <v>0</v>
      </c>
      <c r="N30" s="178">
        <v>2</v>
      </c>
      <c r="O30" s="130" t="s">
        <v>177</v>
      </c>
      <c r="P30" s="130">
        <v>7</v>
      </c>
      <c r="Q30" s="130">
        <v>7</v>
      </c>
    </row>
    <row r="31" spans="1:17" ht="13.5" customHeight="1" x14ac:dyDescent="0.2">
      <c r="A31" s="174"/>
      <c r="B31" s="223"/>
      <c r="C31" s="179">
        <v>0.25</v>
      </c>
      <c r="D31" s="180">
        <v>0</v>
      </c>
      <c r="E31" s="180">
        <v>0.25</v>
      </c>
      <c r="F31" s="180">
        <v>0.5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0</v>
      </c>
      <c r="E33" s="167">
        <v>1</v>
      </c>
      <c r="F33" s="167">
        <v>2</v>
      </c>
      <c r="G33" s="168">
        <v>0</v>
      </c>
      <c r="H33" s="169">
        <v>1</v>
      </c>
      <c r="I33" s="166">
        <v>0</v>
      </c>
      <c r="J33" s="167">
        <v>0</v>
      </c>
      <c r="K33" s="167">
        <v>0</v>
      </c>
      <c r="L33" s="167">
        <v>5</v>
      </c>
      <c r="M33" s="168">
        <v>0</v>
      </c>
      <c r="N33" s="169">
        <v>2</v>
      </c>
      <c r="O33" s="130" t="s">
        <v>178</v>
      </c>
      <c r="P33" s="130">
        <v>7</v>
      </c>
      <c r="Q33" s="130">
        <v>7</v>
      </c>
    </row>
    <row r="34" spans="1:17" ht="14.25" customHeight="1" x14ac:dyDescent="0.2">
      <c r="A34" s="170"/>
      <c r="B34" s="221"/>
      <c r="C34" s="184">
        <v>0.5</v>
      </c>
      <c r="D34" s="185">
        <v>0</v>
      </c>
      <c r="E34" s="185">
        <v>0.16666666666666666</v>
      </c>
      <c r="F34" s="185">
        <v>0.33333333333333331</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3</v>
      </c>
      <c r="F35" s="176">
        <v>1</v>
      </c>
      <c r="G35" s="177">
        <v>1</v>
      </c>
      <c r="H35" s="178">
        <v>1</v>
      </c>
      <c r="I35" s="175">
        <v>0</v>
      </c>
      <c r="J35" s="176">
        <v>0</v>
      </c>
      <c r="K35" s="176">
        <v>0</v>
      </c>
      <c r="L35" s="176">
        <v>5</v>
      </c>
      <c r="M35" s="177">
        <v>0</v>
      </c>
      <c r="N35" s="178">
        <v>2</v>
      </c>
      <c r="O35" s="130" t="s">
        <v>179</v>
      </c>
      <c r="P35" s="130">
        <v>7</v>
      </c>
      <c r="Q35" s="130">
        <v>7</v>
      </c>
    </row>
    <row r="36" spans="1:17" ht="15.75" customHeight="1" x14ac:dyDescent="0.2">
      <c r="A36" s="174"/>
      <c r="B36" s="223"/>
      <c r="C36" s="179">
        <v>0.2</v>
      </c>
      <c r="D36" s="180">
        <v>0</v>
      </c>
      <c r="E36" s="180">
        <v>0.6</v>
      </c>
      <c r="F36" s="180">
        <v>0.2</v>
      </c>
      <c r="G36" s="180"/>
      <c r="H36" s="181"/>
      <c r="I36" s="182">
        <v>0</v>
      </c>
      <c r="J36" s="183">
        <v>0</v>
      </c>
      <c r="K36" s="183">
        <v>0</v>
      </c>
      <c r="L36" s="183">
        <v>1</v>
      </c>
      <c r="M36" s="180"/>
      <c r="N36" s="181"/>
      <c r="O36" s="130"/>
    </row>
    <row r="37" spans="1:17" ht="12.75" customHeight="1" x14ac:dyDescent="0.2">
      <c r="A37" s="170" t="s">
        <v>46</v>
      </c>
      <c r="B37" s="221" t="s">
        <v>53</v>
      </c>
      <c r="C37" s="166">
        <v>2</v>
      </c>
      <c r="D37" s="167">
        <v>1</v>
      </c>
      <c r="E37" s="167">
        <v>1</v>
      </c>
      <c r="F37" s="167">
        <v>1</v>
      </c>
      <c r="G37" s="168">
        <v>1</v>
      </c>
      <c r="H37" s="169">
        <v>1</v>
      </c>
      <c r="I37" s="166">
        <v>0</v>
      </c>
      <c r="J37" s="167">
        <v>0</v>
      </c>
      <c r="K37" s="167">
        <v>0</v>
      </c>
      <c r="L37" s="167">
        <v>5</v>
      </c>
      <c r="M37" s="168">
        <v>0</v>
      </c>
      <c r="N37" s="169">
        <v>2</v>
      </c>
      <c r="O37" s="130" t="s">
        <v>180</v>
      </c>
      <c r="P37" s="130">
        <v>7</v>
      </c>
      <c r="Q37" s="130">
        <v>7</v>
      </c>
    </row>
    <row r="38" spans="1:17" ht="14.25" customHeight="1" x14ac:dyDescent="0.2">
      <c r="A38" s="170"/>
      <c r="B38" s="221"/>
      <c r="C38" s="184">
        <v>0.4</v>
      </c>
      <c r="D38" s="185">
        <v>0.2</v>
      </c>
      <c r="E38" s="185">
        <v>0.2</v>
      </c>
      <c r="F38" s="185">
        <v>0.2</v>
      </c>
      <c r="G38" s="185"/>
      <c r="H38" s="186"/>
      <c r="I38" s="171">
        <v>0</v>
      </c>
      <c r="J38" s="172">
        <v>0</v>
      </c>
      <c r="K38" s="172">
        <v>0</v>
      </c>
      <c r="L38" s="172">
        <v>1</v>
      </c>
      <c r="M38" s="185"/>
      <c r="N38" s="186"/>
      <c r="O38" s="130"/>
    </row>
    <row r="39" spans="1:17" ht="12.75" customHeight="1" x14ac:dyDescent="0.2">
      <c r="A39" s="174" t="s">
        <v>47</v>
      </c>
      <c r="B39" s="223" t="s">
        <v>61</v>
      </c>
      <c r="C39" s="175">
        <v>1</v>
      </c>
      <c r="D39" s="176">
        <v>2</v>
      </c>
      <c r="E39" s="176">
        <v>1</v>
      </c>
      <c r="F39" s="176">
        <v>1</v>
      </c>
      <c r="G39" s="177">
        <v>1</v>
      </c>
      <c r="H39" s="178">
        <v>1</v>
      </c>
      <c r="I39" s="175">
        <v>0</v>
      </c>
      <c r="J39" s="176">
        <v>0</v>
      </c>
      <c r="K39" s="176">
        <v>0</v>
      </c>
      <c r="L39" s="176">
        <v>5</v>
      </c>
      <c r="M39" s="177">
        <v>0</v>
      </c>
      <c r="N39" s="178">
        <v>2</v>
      </c>
      <c r="O39" s="130" t="s">
        <v>181</v>
      </c>
      <c r="P39" s="130">
        <v>7</v>
      </c>
      <c r="Q39" s="130">
        <v>7</v>
      </c>
    </row>
    <row r="40" spans="1:17" ht="15" customHeight="1" x14ac:dyDescent="0.2">
      <c r="A40" s="174"/>
      <c r="B40" s="223"/>
      <c r="C40" s="179">
        <v>0.2</v>
      </c>
      <c r="D40" s="180">
        <v>0.4</v>
      </c>
      <c r="E40" s="180">
        <v>0.2</v>
      </c>
      <c r="F40" s="180">
        <v>0.2</v>
      </c>
      <c r="G40" s="180"/>
      <c r="H40" s="181"/>
      <c r="I40" s="182">
        <v>0</v>
      </c>
      <c r="J40" s="183">
        <v>0</v>
      </c>
      <c r="K40" s="183">
        <v>0</v>
      </c>
      <c r="L40" s="183">
        <v>1</v>
      </c>
      <c r="M40" s="180"/>
      <c r="N40" s="181"/>
      <c r="O40" s="130"/>
    </row>
    <row r="41" spans="1:17" ht="12.75" customHeight="1" x14ac:dyDescent="0.2">
      <c r="A41" s="170" t="s">
        <v>48</v>
      </c>
      <c r="B41" s="221" t="s">
        <v>62</v>
      </c>
      <c r="C41" s="166">
        <v>1</v>
      </c>
      <c r="D41" s="167">
        <v>1</v>
      </c>
      <c r="E41" s="167">
        <v>1</v>
      </c>
      <c r="F41" s="167">
        <v>2</v>
      </c>
      <c r="G41" s="168">
        <v>1</v>
      </c>
      <c r="H41" s="169">
        <v>1</v>
      </c>
      <c r="I41" s="166">
        <v>0</v>
      </c>
      <c r="J41" s="167">
        <v>0</v>
      </c>
      <c r="K41" s="167">
        <v>0</v>
      </c>
      <c r="L41" s="167">
        <v>5</v>
      </c>
      <c r="M41" s="168">
        <v>0</v>
      </c>
      <c r="N41" s="169">
        <v>2</v>
      </c>
      <c r="O41" s="130" t="s">
        <v>182</v>
      </c>
      <c r="P41" s="130">
        <v>7</v>
      </c>
      <c r="Q41" s="130">
        <v>7</v>
      </c>
    </row>
    <row r="42" spans="1:17" x14ac:dyDescent="0.2">
      <c r="A42" s="190"/>
      <c r="B42" s="224"/>
      <c r="C42" s="191">
        <v>0.2</v>
      </c>
      <c r="D42" s="192">
        <v>0.2</v>
      </c>
      <c r="E42" s="192">
        <v>0.2</v>
      </c>
      <c r="F42" s="192">
        <v>0.4</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6</v>
      </c>
      <c r="H48" s="177">
        <v>0</v>
      </c>
      <c r="P48" s="130">
        <v>7</v>
      </c>
    </row>
    <row r="49" spans="1:16" x14ac:dyDescent="0.2">
      <c r="A49" s="86"/>
      <c r="C49" s="180">
        <v>0</v>
      </c>
      <c r="D49" s="180">
        <v>0</v>
      </c>
      <c r="E49" s="180">
        <v>0</v>
      </c>
      <c r="F49" s="180">
        <v>0.14285714285714285</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6</v>
      </c>
      <c r="H54" s="177">
        <v>0</v>
      </c>
      <c r="P54" s="130">
        <v>7</v>
      </c>
    </row>
    <row r="55" spans="1:16" x14ac:dyDescent="0.2">
      <c r="A55" s="86"/>
      <c r="C55" s="180">
        <v>0</v>
      </c>
      <c r="D55" s="180">
        <v>0</v>
      </c>
      <c r="E55" s="180">
        <v>0.14285714285714285</v>
      </c>
      <c r="F55" s="180">
        <v>0</v>
      </c>
      <c r="G55" s="180">
        <v>0.8571428571428571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1</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8968-6937-4AAC-BB8D-FA7EA059E440}">
  <sheetPr codeName="Sheet9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172</v>
      </c>
      <c r="C3" s="133"/>
      <c r="D3" s="134"/>
      <c r="E3" s="135">
        <v>44839</v>
      </c>
      <c r="F3" s="134"/>
      <c r="G3" s="136"/>
      <c r="H3" s="136"/>
      <c r="I3" s="135" t="s">
        <v>236</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2</v>
      </c>
      <c r="D6" s="141">
        <v>0.2</v>
      </c>
      <c r="F6" s="142" t="s">
        <v>49</v>
      </c>
      <c r="J6" s="143" t="s">
        <v>173</v>
      </c>
    </row>
    <row r="7" spans="1:15" x14ac:dyDescent="0.2">
      <c r="B7" s="144" t="s">
        <v>3</v>
      </c>
      <c r="C7" s="88">
        <v>6</v>
      </c>
      <c r="D7" s="145">
        <v>0.6</v>
      </c>
      <c r="F7" s="146" t="s">
        <v>28</v>
      </c>
      <c r="G7" s="147"/>
      <c r="H7" s="147">
        <v>0</v>
      </c>
      <c r="I7" s="141">
        <v>0</v>
      </c>
    </row>
    <row r="8" spans="1:15" x14ac:dyDescent="0.2">
      <c r="B8" s="139" t="s">
        <v>5</v>
      </c>
      <c r="C8" s="140">
        <v>1</v>
      </c>
      <c r="D8" s="141">
        <v>0.1</v>
      </c>
      <c r="F8" s="148" t="s">
        <v>0</v>
      </c>
      <c r="H8" s="81">
        <v>1</v>
      </c>
      <c r="I8" s="145">
        <v>0.1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0.1</v>
      </c>
      <c r="F11" s="146" t="s">
        <v>31</v>
      </c>
      <c r="G11" s="147"/>
      <c r="H11" s="147">
        <v>0</v>
      </c>
      <c r="I11" s="141">
        <v>0</v>
      </c>
    </row>
    <row r="12" spans="1:15" x14ac:dyDescent="0.2">
      <c r="B12" s="139" t="s">
        <v>26</v>
      </c>
      <c r="C12" s="140">
        <v>1</v>
      </c>
      <c r="D12" s="141">
        <v>0.1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1</v>
      </c>
      <c r="E24" s="167">
        <v>1</v>
      </c>
      <c r="F24" s="167">
        <v>4</v>
      </c>
      <c r="G24" s="168">
        <v>0</v>
      </c>
      <c r="H24" s="169">
        <v>1</v>
      </c>
      <c r="I24" s="166">
        <v>0</v>
      </c>
      <c r="J24" s="167">
        <v>1</v>
      </c>
      <c r="K24" s="167">
        <v>1</v>
      </c>
      <c r="L24" s="167">
        <v>8</v>
      </c>
      <c r="M24" s="168">
        <v>0</v>
      </c>
      <c r="N24" s="169">
        <v>0</v>
      </c>
      <c r="O24" s="130" t="s">
        <v>174</v>
      </c>
      <c r="P24" s="130">
        <v>10</v>
      </c>
      <c r="Q24" s="130">
        <v>10</v>
      </c>
    </row>
    <row r="25" spans="1:17" ht="18.75" customHeight="1" x14ac:dyDescent="0.2">
      <c r="A25" s="170"/>
      <c r="B25" s="221"/>
      <c r="C25" s="171">
        <v>0.33333333333333331</v>
      </c>
      <c r="D25" s="172">
        <v>0.1111111111111111</v>
      </c>
      <c r="E25" s="172">
        <v>0.1111111111111111</v>
      </c>
      <c r="F25" s="172">
        <v>0.44444444444444442</v>
      </c>
      <c r="G25" s="172"/>
      <c r="H25" s="173"/>
      <c r="I25" s="171">
        <v>0</v>
      </c>
      <c r="J25" s="172">
        <v>0.1</v>
      </c>
      <c r="K25" s="172">
        <v>0.1</v>
      </c>
      <c r="L25" s="172">
        <v>0.8</v>
      </c>
      <c r="M25" s="172"/>
      <c r="N25" s="173"/>
      <c r="O25" s="130"/>
    </row>
    <row r="26" spans="1:17" ht="12.75" customHeight="1" x14ac:dyDescent="0.2">
      <c r="A26" s="174" t="s">
        <v>41</v>
      </c>
      <c r="B26" s="223" t="s">
        <v>51</v>
      </c>
      <c r="C26" s="175">
        <v>0</v>
      </c>
      <c r="D26" s="176">
        <v>2</v>
      </c>
      <c r="E26" s="176">
        <v>4</v>
      </c>
      <c r="F26" s="176">
        <v>2</v>
      </c>
      <c r="G26" s="177">
        <v>1</v>
      </c>
      <c r="H26" s="178">
        <v>1</v>
      </c>
      <c r="I26" s="175">
        <v>0</v>
      </c>
      <c r="J26" s="176">
        <v>1</v>
      </c>
      <c r="K26" s="176">
        <v>1</v>
      </c>
      <c r="L26" s="176">
        <v>8</v>
      </c>
      <c r="M26" s="177">
        <v>0</v>
      </c>
      <c r="N26" s="178">
        <v>0</v>
      </c>
      <c r="O26" s="130" t="s">
        <v>175</v>
      </c>
      <c r="P26" s="130">
        <v>10</v>
      </c>
      <c r="Q26" s="130">
        <v>10</v>
      </c>
    </row>
    <row r="27" spans="1:17" ht="18" customHeight="1" x14ac:dyDescent="0.2">
      <c r="A27" s="174"/>
      <c r="B27" s="223"/>
      <c r="C27" s="179">
        <v>0</v>
      </c>
      <c r="D27" s="180">
        <v>0.25</v>
      </c>
      <c r="E27" s="180">
        <v>0.5</v>
      </c>
      <c r="F27" s="180">
        <v>0.25</v>
      </c>
      <c r="G27" s="180"/>
      <c r="H27" s="181"/>
      <c r="I27" s="182">
        <v>0</v>
      </c>
      <c r="J27" s="183">
        <v>0.1</v>
      </c>
      <c r="K27" s="183">
        <v>0.1</v>
      </c>
      <c r="L27" s="183">
        <v>0.8</v>
      </c>
      <c r="M27" s="180"/>
      <c r="N27" s="181"/>
      <c r="O27" s="130"/>
    </row>
    <row r="28" spans="1:17" ht="12.75" customHeight="1" x14ac:dyDescent="0.2">
      <c r="A28" s="170" t="s">
        <v>42</v>
      </c>
      <c r="B28" s="221" t="s">
        <v>58</v>
      </c>
      <c r="C28" s="166">
        <v>0</v>
      </c>
      <c r="D28" s="167">
        <v>2</v>
      </c>
      <c r="E28" s="167">
        <v>4</v>
      </c>
      <c r="F28" s="167">
        <v>2</v>
      </c>
      <c r="G28" s="168">
        <v>1</v>
      </c>
      <c r="H28" s="169">
        <v>1</v>
      </c>
      <c r="I28" s="166">
        <v>0</v>
      </c>
      <c r="J28" s="167">
        <v>0</v>
      </c>
      <c r="K28" s="167">
        <v>1</v>
      </c>
      <c r="L28" s="167">
        <v>9</v>
      </c>
      <c r="M28" s="168">
        <v>0</v>
      </c>
      <c r="N28" s="169">
        <v>0</v>
      </c>
      <c r="O28" s="130" t="s">
        <v>176</v>
      </c>
      <c r="P28" s="130">
        <v>10</v>
      </c>
      <c r="Q28" s="130">
        <v>10</v>
      </c>
    </row>
    <row r="29" spans="1:17" ht="15.75" customHeight="1" x14ac:dyDescent="0.2">
      <c r="A29" s="170"/>
      <c r="B29" s="221"/>
      <c r="C29" s="184">
        <v>0</v>
      </c>
      <c r="D29" s="185">
        <v>0.25</v>
      </c>
      <c r="E29" s="185">
        <v>0.5</v>
      </c>
      <c r="F29" s="185">
        <v>0.25</v>
      </c>
      <c r="G29" s="185"/>
      <c r="H29" s="186"/>
      <c r="I29" s="171">
        <v>0</v>
      </c>
      <c r="J29" s="172">
        <v>0</v>
      </c>
      <c r="K29" s="172">
        <v>0.1</v>
      </c>
      <c r="L29" s="172">
        <v>0.9</v>
      </c>
      <c r="M29" s="185"/>
      <c r="N29" s="186"/>
      <c r="O29" s="130"/>
    </row>
    <row r="30" spans="1:17" ht="13.5" customHeight="1" x14ac:dyDescent="0.2">
      <c r="A30" s="174" t="s">
        <v>43</v>
      </c>
      <c r="B30" s="223" t="s">
        <v>59</v>
      </c>
      <c r="C30" s="175">
        <v>0</v>
      </c>
      <c r="D30" s="176">
        <v>3</v>
      </c>
      <c r="E30" s="176">
        <v>3</v>
      </c>
      <c r="F30" s="176">
        <v>3</v>
      </c>
      <c r="G30" s="177">
        <v>0</v>
      </c>
      <c r="H30" s="178">
        <v>1</v>
      </c>
      <c r="I30" s="175">
        <v>0</v>
      </c>
      <c r="J30" s="176">
        <v>0</v>
      </c>
      <c r="K30" s="176">
        <v>1</v>
      </c>
      <c r="L30" s="176">
        <v>9</v>
      </c>
      <c r="M30" s="177">
        <v>0</v>
      </c>
      <c r="N30" s="178">
        <v>0</v>
      </c>
      <c r="O30" s="130" t="s">
        <v>177</v>
      </c>
      <c r="P30" s="130">
        <v>10</v>
      </c>
      <c r="Q30" s="130">
        <v>10</v>
      </c>
    </row>
    <row r="31" spans="1:17" ht="13.5" customHeight="1" x14ac:dyDescent="0.2">
      <c r="A31" s="174"/>
      <c r="B31" s="223"/>
      <c r="C31" s="179">
        <v>0</v>
      </c>
      <c r="D31" s="180">
        <v>0.33333333333333331</v>
      </c>
      <c r="E31" s="180">
        <v>0.33333333333333331</v>
      </c>
      <c r="F31" s="180">
        <v>0.33333333333333331</v>
      </c>
      <c r="G31" s="180"/>
      <c r="H31" s="181"/>
      <c r="I31" s="182">
        <v>0</v>
      </c>
      <c r="J31" s="183">
        <v>0</v>
      </c>
      <c r="K31" s="183">
        <v>0.1</v>
      </c>
      <c r="L31" s="183">
        <v>0.9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1</v>
      </c>
      <c r="E33" s="167">
        <v>0</v>
      </c>
      <c r="F33" s="167">
        <v>4</v>
      </c>
      <c r="G33" s="168">
        <v>1</v>
      </c>
      <c r="H33" s="169">
        <v>1</v>
      </c>
      <c r="I33" s="166">
        <v>0</v>
      </c>
      <c r="J33" s="167">
        <v>1</v>
      </c>
      <c r="K33" s="167">
        <v>1</v>
      </c>
      <c r="L33" s="167">
        <v>8</v>
      </c>
      <c r="M33" s="168">
        <v>0</v>
      </c>
      <c r="N33" s="169">
        <v>0</v>
      </c>
      <c r="O33" s="130" t="s">
        <v>178</v>
      </c>
      <c r="P33" s="130">
        <v>10</v>
      </c>
      <c r="Q33" s="130">
        <v>10</v>
      </c>
    </row>
    <row r="34" spans="1:17" ht="14.25" customHeight="1" x14ac:dyDescent="0.2">
      <c r="A34" s="170"/>
      <c r="B34" s="221"/>
      <c r="C34" s="184">
        <v>0.375</v>
      </c>
      <c r="D34" s="185">
        <v>0.125</v>
      </c>
      <c r="E34" s="185">
        <v>0</v>
      </c>
      <c r="F34" s="185">
        <v>0.5</v>
      </c>
      <c r="G34" s="185"/>
      <c r="H34" s="186"/>
      <c r="I34" s="171">
        <v>0</v>
      </c>
      <c r="J34" s="172">
        <v>0.1</v>
      </c>
      <c r="K34" s="172">
        <v>0.1</v>
      </c>
      <c r="L34" s="172">
        <v>0.8</v>
      </c>
      <c r="M34" s="185"/>
      <c r="N34" s="186"/>
      <c r="O34" s="130"/>
    </row>
    <row r="35" spans="1:17" ht="12.75" customHeight="1" x14ac:dyDescent="0.2">
      <c r="A35" s="174" t="s">
        <v>45</v>
      </c>
      <c r="B35" s="223" t="s">
        <v>52</v>
      </c>
      <c r="C35" s="175">
        <v>0</v>
      </c>
      <c r="D35" s="176">
        <v>2</v>
      </c>
      <c r="E35" s="176">
        <v>4</v>
      </c>
      <c r="F35" s="176">
        <v>3</v>
      </c>
      <c r="G35" s="177">
        <v>0</v>
      </c>
      <c r="H35" s="178">
        <v>1</v>
      </c>
      <c r="I35" s="175">
        <v>0</v>
      </c>
      <c r="J35" s="176">
        <v>0</v>
      </c>
      <c r="K35" s="176">
        <v>1</v>
      </c>
      <c r="L35" s="176">
        <v>9</v>
      </c>
      <c r="M35" s="177">
        <v>0</v>
      </c>
      <c r="N35" s="178">
        <v>0</v>
      </c>
      <c r="O35" s="130" t="s">
        <v>179</v>
      </c>
      <c r="P35" s="130">
        <v>10</v>
      </c>
      <c r="Q35" s="130">
        <v>10</v>
      </c>
    </row>
    <row r="36" spans="1:17" ht="15.75" customHeight="1" x14ac:dyDescent="0.2">
      <c r="A36" s="174"/>
      <c r="B36" s="223"/>
      <c r="C36" s="179">
        <v>0</v>
      </c>
      <c r="D36" s="180">
        <v>0.22222222222222221</v>
      </c>
      <c r="E36" s="180">
        <v>0.44444444444444442</v>
      </c>
      <c r="F36" s="180">
        <v>0.33333333333333331</v>
      </c>
      <c r="G36" s="180"/>
      <c r="H36" s="181"/>
      <c r="I36" s="182">
        <v>0</v>
      </c>
      <c r="J36" s="183">
        <v>0</v>
      </c>
      <c r="K36" s="183">
        <v>0.1</v>
      </c>
      <c r="L36" s="183">
        <v>0.9</v>
      </c>
      <c r="M36" s="180"/>
      <c r="N36" s="181"/>
      <c r="O36" s="130"/>
    </row>
    <row r="37" spans="1:17" ht="12.75" customHeight="1" x14ac:dyDescent="0.2">
      <c r="A37" s="170" t="s">
        <v>46</v>
      </c>
      <c r="B37" s="221" t="s">
        <v>53</v>
      </c>
      <c r="C37" s="166">
        <v>3</v>
      </c>
      <c r="D37" s="167">
        <v>0</v>
      </c>
      <c r="E37" s="167">
        <v>3</v>
      </c>
      <c r="F37" s="167">
        <v>2</v>
      </c>
      <c r="G37" s="168">
        <v>1</v>
      </c>
      <c r="H37" s="169">
        <v>1</v>
      </c>
      <c r="I37" s="166">
        <v>0</v>
      </c>
      <c r="J37" s="167">
        <v>0</v>
      </c>
      <c r="K37" s="167">
        <v>2</v>
      </c>
      <c r="L37" s="167">
        <v>8</v>
      </c>
      <c r="M37" s="168">
        <v>0</v>
      </c>
      <c r="N37" s="169">
        <v>0</v>
      </c>
      <c r="O37" s="130" t="s">
        <v>180</v>
      </c>
      <c r="P37" s="130">
        <v>10</v>
      </c>
      <c r="Q37" s="130">
        <v>10</v>
      </c>
    </row>
    <row r="38" spans="1:17" ht="14.25" customHeight="1" x14ac:dyDescent="0.2">
      <c r="A38" s="170"/>
      <c r="B38" s="221"/>
      <c r="C38" s="184">
        <v>0.375</v>
      </c>
      <c r="D38" s="185">
        <v>0</v>
      </c>
      <c r="E38" s="185">
        <v>0.375</v>
      </c>
      <c r="F38" s="185">
        <v>0.25</v>
      </c>
      <c r="G38" s="185"/>
      <c r="H38" s="186"/>
      <c r="I38" s="171">
        <v>0</v>
      </c>
      <c r="J38" s="172">
        <v>0</v>
      </c>
      <c r="K38" s="172">
        <v>0.2</v>
      </c>
      <c r="L38" s="172">
        <v>0.8</v>
      </c>
      <c r="M38" s="185"/>
      <c r="N38" s="186"/>
      <c r="O38" s="130"/>
    </row>
    <row r="39" spans="1:17" ht="12.75" customHeight="1" x14ac:dyDescent="0.2">
      <c r="A39" s="174" t="s">
        <v>47</v>
      </c>
      <c r="B39" s="223" t="s">
        <v>61</v>
      </c>
      <c r="C39" s="175">
        <v>2</v>
      </c>
      <c r="D39" s="176">
        <v>2</v>
      </c>
      <c r="E39" s="176">
        <v>0</v>
      </c>
      <c r="F39" s="176">
        <v>4</v>
      </c>
      <c r="G39" s="177">
        <v>1</v>
      </c>
      <c r="H39" s="178">
        <v>1</v>
      </c>
      <c r="I39" s="175">
        <v>0</v>
      </c>
      <c r="J39" s="176">
        <v>0</v>
      </c>
      <c r="K39" s="176">
        <v>1</v>
      </c>
      <c r="L39" s="176">
        <v>8</v>
      </c>
      <c r="M39" s="177">
        <v>1</v>
      </c>
      <c r="N39" s="178">
        <v>0</v>
      </c>
      <c r="O39" s="130" t="s">
        <v>181</v>
      </c>
      <c r="P39" s="130">
        <v>10</v>
      </c>
      <c r="Q39" s="130">
        <v>10</v>
      </c>
    </row>
    <row r="40" spans="1:17" ht="15" customHeight="1" x14ac:dyDescent="0.2">
      <c r="A40" s="174"/>
      <c r="B40" s="223"/>
      <c r="C40" s="179">
        <v>0.25</v>
      </c>
      <c r="D40" s="180">
        <v>0.25</v>
      </c>
      <c r="E40" s="180">
        <v>0</v>
      </c>
      <c r="F40" s="180">
        <v>0.5</v>
      </c>
      <c r="G40" s="180"/>
      <c r="H40" s="181"/>
      <c r="I40" s="182">
        <v>0</v>
      </c>
      <c r="J40" s="183">
        <v>0</v>
      </c>
      <c r="K40" s="183">
        <v>0.1111111111111111</v>
      </c>
      <c r="L40" s="183">
        <v>0.88888888888888884</v>
      </c>
      <c r="M40" s="180"/>
      <c r="N40" s="181"/>
      <c r="O40" s="130"/>
    </row>
    <row r="41" spans="1:17" ht="12.75" customHeight="1" x14ac:dyDescent="0.2">
      <c r="A41" s="170" t="s">
        <v>48</v>
      </c>
      <c r="B41" s="221" t="s">
        <v>62</v>
      </c>
      <c r="C41" s="166">
        <v>1</v>
      </c>
      <c r="D41" s="167">
        <v>1</v>
      </c>
      <c r="E41" s="167">
        <v>3</v>
      </c>
      <c r="F41" s="167">
        <v>3</v>
      </c>
      <c r="G41" s="168">
        <v>1</v>
      </c>
      <c r="H41" s="169">
        <v>1</v>
      </c>
      <c r="I41" s="166">
        <v>0</v>
      </c>
      <c r="J41" s="167">
        <v>0</v>
      </c>
      <c r="K41" s="167">
        <v>1</v>
      </c>
      <c r="L41" s="167">
        <v>9</v>
      </c>
      <c r="M41" s="168">
        <v>0</v>
      </c>
      <c r="N41" s="169">
        <v>0</v>
      </c>
      <c r="O41" s="130" t="s">
        <v>182</v>
      </c>
      <c r="P41" s="130">
        <v>10</v>
      </c>
      <c r="Q41" s="130">
        <v>10</v>
      </c>
    </row>
    <row r="42" spans="1:17" x14ac:dyDescent="0.2">
      <c r="A42" s="190"/>
      <c r="B42" s="224"/>
      <c r="C42" s="191">
        <v>0.125</v>
      </c>
      <c r="D42" s="192">
        <v>0.125</v>
      </c>
      <c r="E42" s="192">
        <v>0.375</v>
      </c>
      <c r="F42" s="192">
        <v>0.375</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1</v>
      </c>
      <c r="E48" s="199">
        <v>0</v>
      </c>
      <c r="F48" s="199">
        <v>1</v>
      </c>
      <c r="G48" s="199">
        <v>8</v>
      </c>
      <c r="H48" s="177">
        <v>0</v>
      </c>
      <c r="P48" s="130">
        <v>10</v>
      </c>
    </row>
    <row r="49" spans="1:16" x14ac:dyDescent="0.2">
      <c r="A49" s="86"/>
      <c r="C49" s="180">
        <v>0</v>
      </c>
      <c r="D49" s="180">
        <v>0.1</v>
      </c>
      <c r="E49" s="180">
        <v>0</v>
      </c>
      <c r="F49" s="180">
        <v>0.1</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5</v>
      </c>
      <c r="H54" s="177">
        <v>0</v>
      </c>
      <c r="P54" s="130">
        <v>10</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40BD-577A-48A7-8BAC-DE16E925684E}">
  <sheetPr codeName="Sheet11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44516</v>
      </c>
      <c r="F3" s="134"/>
      <c r="G3" s="136"/>
      <c r="H3" s="136"/>
      <c r="I3" s="135" t="s">
        <v>88</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2</v>
      </c>
      <c r="D6" s="141">
        <v>0.4</v>
      </c>
      <c r="F6" s="142" t="s">
        <v>49</v>
      </c>
      <c r="J6" s="143" t="s">
        <v>173</v>
      </c>
    </row>
    <row r="7" spans="1:15" x14ac:dyDescent="0.2">
      <c r="B7" s="144" t="s">
        <v>3</v>
      </c>
      <c r="C7" s="88">
        <v>1</v>
      </c>
      <c r="D7" s="145">
        <v>0.2</v>
      </c>
      <c r="F7" s="146" t="s">
        <v>28</v>
      </c>
      <c r="G7" s="147"/>
      <c r="H7" s="147">
        <v>0</v>
      </c>
      <c r="I7" s="141">
        <v>0</v>
      </c>
      <c r="K7" s="81" t="s">
        <v>460</v>
      </c>
    </row>
    <row r="8" spans="1:15" x14ac:dyDescent="0.2">
      <c r="B8" s="139" t="s">
        <v>5</v>
      </c>
      <c r="C8" s="140">
        <v>1</v>
      </c>
      <c r="D8" s="141">
        <v>0.2</v>
      </c>
      <c r="F8" s="148" t="s">
        <v>0</v>
      </c>
      <c r="H8" s="81">
        <v>0</v>
      </c>
      <c r="I8" s="145">
        <v>0</v>
      </c>
    </row>
    <row r="9" spans="1:15" x14ac:dyDescent="0.2">
      <c r="B9" s="144" t="s">
        <v>6</v>
      </c>
      <c r="C9" s="88">
        <v>2</v>
      </c>
      <c r="D9" s="145">
        <v>0.4</v>
      </c>
      <c r="F9" s="146" t="s">
        <v>29</v>
      </c>
      <c r="G9" s="147"/>
      <c r="H9" s="147">
        <v>0</v>
      </c>
      <c r="I9" s="141">
        <v>0</v>
      </c>
    </row>
    <row r="10" spans="1:15" x14ac:dyDescent="0.2">
      <c r="B10" s="139" t="s">
        <v>4</v>
      </c>
      <c r="C10" s="140">
        <v>1</v>
      </c>
      <c r="D10" s="141">
        <v>0.2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2</v>
      </c>
      <c r="F24" s="167">
        <v>2</v>
      </c>
      <c r="G24" s="168">
        <v>0</v>
      </c>
      <c r="H24" s="169">
        <v>0</v>
      </c>
      <c r="I24" s="166">
        <v>0</v>
      </c>
      <c r="J24" s="167">
        <v>0</v>
      </c>
      <c r="K24" s="167">
        <v>1</v>
      </c>
      <c r="L24" s="167">
        <v>4</v>
      </c>
      <c r="M24" s="168">
        <v>0</v>
      </c>
      <c r="N24" s="169">
        <v>0</v>
      </c>
      <c r="O24" s="130" t="s">
        <v>174</v>
      </c>
      <c r="P24" s="130">
        <v>5</v>
      </c>
      <c r="Q24" s="130">
        <v>5</v>
      </c>
    </row>
    <row r="25" spans="1:17" ht="18.75" customHeight="1" x14ac:dyDescent="0.2">
      <c r="A25" s="170"/>
      <c r="B25" s="221"/>
      <c r="C25" s="171">
        <v>0</v>
      </c>
      <c r="D25" s="172">
        <v>0.2</v>
      </c>
      <c r="E25" s="172">
        <v>0.4</v>
      </c>
      <c r="F25" s="172">
        <v>0.4</v>
      </c>
      <c r="G25" s="172"/>
      <c r="H25" s="173"/>
      <c r="I25" s="171">
        <v>0</v>
      </c>
      <c r="J25" s="172">
        <v>0</v>
      </c>
      <c r="K25" s="172">
        <v>0.2</v>
      </c>
      <c r="L25" s="172">
        <v>0.8</v>
      </c>
      <c r="M25" s="172"/>
      <c r="N25" s="173"/>
      <c r="O25" s="130"/>
    </row>
    <row r="26" spans="1:17" ht="12.75" customHeight="1" x14ac:dyDescent="0.2">
      <c r="A26" s="174" t="s">
        <v>41</v>
      </c>
      <c r="B26" s="223" t="s">
        <v>51</v>
      </c>
      <c r="C26" s="175">
        <v>2</v>
      </c>
      <c r="D26" s="176">
        <v>0</v>
      </c>
      <c r="E26" s="176">
        <v>0</v>
      </c>
      <c r="F26" s="176">
        <v>2</v>
      </c>
      <c r="G26" s="177">
        <v>1</v>
      </c>
      <c r="H26" s="178">
        <v>0</v>
      </c>
      <c r="I26" s="175">
        <v>0</v>
      </c>
      <c r="J26" s="176">
        <v>0</v>
      </c>
      <c r="K26" s="176">
        <v>0</v>
      </c>
      <c r="L26" s="176">
        <v>4</v>
      </c>
      <c r="M26" s="177">
        <v>1</v>
      </c>
      <c r="N26" s="178">
        <v>0</v>
      </c>
      <c r="O26" s="130" t="s">
        <v>175</v>
      </c>
      <c r="P26" s="130">
        <v>5</v>
      </c>
      <c r="Q26" s="130">
        <v>5</v>
      </c>
    </row>
    <row r="27" spans="1:17" ht="18" customHeight="1" x14ac:dyDescent="0.2">
      <c r="A27" s="174"/>
      <c r="B27" s="223"/>
      <c r="C27" s="179">
        <v>0.5</v>
      </c>
      <c r="D27" s="180">
        <v>0</v>
      </c>
      <c r="E27" s="180">
        <v>0</v>
      </c>
      <c r="F27" s="180">
        <v>0.5</v>
      </c>
      <c r="G27" s="180"/>
      <c r="H27" s="181"/>
      <c r="I27" s="182">
        <v>0</v>
      </c>
      <c r="J27" s="183">
        <v>0</v>
      </c>
      <c r="K27" s="183">
        <v>0</v>
      </c>
      <c r="L27" s="183">
        <v>1</v>
      </c>
      <c r="M27" s="180"/>
      <c r="N27" s="181"/>
      <c r="O27" s="130"/>
    </row>
    <row r="28" spans="1:17" ht="12.75" customHeight="1" x14ac:dyDescent="0.2">
      <c r="A28" s="170" t="s">
        <v>42</v>
      </c>
      <c r="B28" s="221" t="s">
        <v>58</v>
      </c>
      <c r="C28" s="166">
        <v>1</v>
      </c>
      <c r="D28" s="167">
        <v>1</v>
      </c>
      <c r="E28" s="167">
        <v>1</v>
      </c>
      <c r="F28" s="167">
        <v>2</v>
      </c>
      <c r="G28" s="168">
        <v>0</v>
      </c>
      <c r="H28" s="169">
        <v>0</v>
      </c>
      <c r="I28" s="166">
        <v>0</v>
      </c>
      <c r="J28" s="167">
        <v>0</v>
      </c>
      <c r="K28" s="167">
        <v>0</v>
      </c>
      <c r="L28" s="167">
        <v>5</v>
      </c>
      <c r="M28" s="168">
        <v>0</v>
      </c>
      <c r="N28" s="169">
        <v>0</v>
      </c>
      <c r="O28" s="130" t="s">
        <v>176</v>
      </c>
      <c r="P28" s="130">
        <v>5</v>
      </c>
      <c r="Q28" s="130">
        <v>5</v>
      </c>
    </row>
    <row r="29" spans="1:17" ht="15.75" customHeight="1" x14ac:dyDescent="0.2">
      <c r="A29" s="170"/>
      <c r="B29" s="221"/>
      <c r="C29" s="184">
        <v>0.2</v>
      </c>
      <c r="D29" s="185">
        <v>0.2</v>
      </c>
      <c r="E29" s="185">
        <v>0.2</v>
      </c>
      <c r="F29" s="185">
        <v>0.4</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3</v>
      </c>
      <c r="F30" s="176">
        <v>2</v>
      </c>
      <c r="G30" s="177">
        <v>0</v>
      </c>
      <c r="H30" s="178">
        <v>0</v>
      </c>
      <c r="I30" s="175">
        <v>0</v>
      </c>
      <c r="J30" s="176">
        <v>0</v>
      </c>
      <c r="K30" s="176">
        <v>0</v>
      </c>
      <c r="L30" s="176">
        <v>5</v>
      </c>
      <c r="M30" s="177">
        <v>0</v>
      </c>
      <c r="N30" s="178">
        <v>0</v>
      </c>
      <c r="O30" s="130" t="s">
        <v>177</v>
      </c>
      <c r="P30" s="130">
        <v>5</v>
      </c>
      <c r="Q30" s="130">
        <v>5</v>
      </c>
    </row>
    <row r="31" spans="1:17" ht="13.5" customHeight="1" x14ac:dyDescent="0.2">
      <c r="A31" s="174"/>
      <c r="B31" s="223"/>
      <c r="C31" s="179">
        <v>0</v>
      </c>
      <c r="D31" s="180">
        <v>0</v>
      </c>
      <c r="E31" s="180">
        <v>0.6</v>
      </c>
      <c r="F31" s="180">
        <v>0.4</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0</v>
      </c>
      <c r="E33" s="167">
        <v>1</v>
      </c>
      <c r="F33" s="167">
        <v>2</v>
      </c>
      <c r="G33" s="168">
        <v>0</v>
      </c>
      <c r="H33" s="169">
        <v>0</v>
      </c>
      <c r="I33" s="166">
        <v>0</v>
      </c>
      <c r="J33" s="167">
        <v>0</v>
      </c>
      <c r="K33" s="167">
        <v>0</v>
      </c>
      <c r="L33" s="167">
        <v>5</v>
      </c>
      <c r="M33" s="168">
        <v>0</v>
      </c>
      <c r="N33" s="169">
        <v>0</v>
      </c>
      <c r="O33" s="130" t="s">
        <v>178</v>
      </c>
      <c r="P33" s="130">
        <v>5</v>
      </c>
      <c r="Q33" s="130">
        <v>5</v>
      </c>
    </row>
    <row r="34" spans="1:17" ht="14.25" customHeight="1" x14ac:dyDescent="0.2">
      <c r="A34" s="170"/>
      <c r="B34" s="221"/>
      <c r="C34" s="184">
        <v>0.4</v>
      </c>
      <c r="D34" s="185">
        <v>0</v>
      </c>
      <c r="E34" s="185">
        <v>0.2</v>
      </c>
      <c r="F34" s="185">
        <v>0.4</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2</v>
      </c>
      <c r="F35" s="176">
        <v>2</v>
      </c>
      <c r="G35" s="177">
        <v>1</v>
      </c>
      <c r="H35" s="178">
        <v>0</v>
      </c>
      <c r="I35" s="175">
        <v>0</v>
      </c>
      <c r="J35" s="176">
        <v>0</v>
      </c>
      <c r="K35" s="176">
        <v>0</v>
      </c>
      <c r="L35" s="176">
        <v>4</v>
      </c>
      <c r="M35" s="177">
        <v>1</v>
      </c>
      <c r="N35" s="178">
        <v>0</v>
      </c>
      <c r="O35" s="130" t="s">
        <v>179</v>
      </c>
      <c r="P35" s="130">
        <v>5</v>
      </c>
      <c r="Q35" s="130">
        <v>5</v>
      </c>
    </row>
    <row r="36" spans="1:17" ht="15.75" customHeight="1" x14ac:dyDescent="0.2">
      <c r="A36" s="174"/>
      <c r="B36" s="223"/>
      <c r="C36" s="179">
        <v>0</v>
      </c>
      <c r="D36" s="180">
        <v>0</v>
      </c>
      <c r="E36" s="180">
        <v>0.5</v>
      </c>
      <c r="F36" s="180">
        <v>0.5</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1</v>
      </c>
      <c r="F37" s="167">
        <v>3</v>
      </c>
      <c r="G37" s="168">
        <v>0</v>
      </c>
      <c r="H37" s="169">
        <v>0</v>
      </c>
      <c r="I37" s="166">
        <v>0</v>
      </c>
      <c r="J37" s="167">
        <v>0</v>
      </c>
      <c r="K37" s="167">
        <v>0</v>
      </c>
      <c r="L37" s="167">
        <v>5</v>
      </c>
      <c r="M37" s="168">
        <v>0</v>
      </c>
      <c r="N37" s="169">
        <v>0</v>
      </c>
      <c r="O37" s="130" t="s">
        <v>180</v>
      </c>
      <c r="P37" s="130">
        <v>5</v>
      </c>
      <c r="Q37" s="130">
        <v>5</v>
      </c>
    </row>
    <row r="38" spans="1:17" ht="14.25" customHeight="1" x14ac:dyDescent="0.2">
      <c r="A38" s="170"/>
      <c r="B38" s="221"/>
      <c r="C38" s="184">
        <v>0</v>
      </c>
      <c r="D38" s="185">
        <v>0.2</v>
      </c>
      <c r="E38" s="185">
        <v>0.2</v>
      </c>
      <c r="F38" s="185">
        <v>0.6</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1</v>
      </c>
      <c r="F39" s="176">
        <v>2</v>
      </c>
      <c r="G39" s="177">
        <v>1</v>
      </c>
      <c r="H39" s="178">
        <v>0</v>
      </c>
      <c r="I39" s="175">
        <v>0</v>
      </c>
      <c r="J39" s="176">
        <v>0</v>
      </c>
      <c r="K39" s="176">
        <v>0</v>
      </c>
      <c r="L39" s="176">
        <v>4</v>
      </c>
      <c r="M39" s="177">
        <v>1</v>
      </c>
      <c r="N39" s="178">
        <v>0</v>
      </c>
      <c r="O39" s="130" t="s">
        <v>181</v>
      </c>
      <c r="P39" s="130">
        <v>5</v>
      </c>
      <c r="Q39" s="130">
        <v>5</v>
      </c>
    </row>
    <row r="40" spans="1:17" ht="15" customHeight="1" x14ac:dyDescent="0.2">
      <c r="A40" s="174"/>
      <c r="B40" s="223"/>
      <c r="C40" s="179">
        <v>0</v>
      </c>
      <c r="D40" s="180">
        <v>0.25</v>
      </c>
      <c r="E40" s="180">
        <v>0.25</v>
      </c>
      <c r="F40" s="180">
        <v>0.5</v>
      </c>
      <c r="G40" s="180"/>
      <c r="H40" s="181"/>
      <c r="I40" s="182">
        <v>0</v>
      </c>
      <c r="J40" s="183">
        <v>0</v>
      </c>
      <c r="K40" s="183">
        <v>0</v>
      </c>
      <c r="L40" s="183">
        <v>1</v>
      </c>
      <c r="M40" s="180"/>
      <c r="N40" s="181"/>
      <c r="O40" s="130"/>
    </row>
    <row r="41" spans="1:17" ht="12.75" customHeight="1" x14ac:dyDescent="0.2">
      <c r="A41" s="170" t="s">
        <v>48</v>
      </c>
      <c r="B41" s="221" t="s">
        <v>62</v>
      </c>
      <c r="C41" s="166">
        <v>0</v>
      </c>
      <c r="D41" s="167">
        <v>1</v>
      </c>
      <c r="E41" s="167">
        <v>1</v>
      </c>
      <c r="F41" s="167">
        <v>1</v>
      </c>
      <c r="G41" s="168">
        <v>2</v>
      </c>
      <c r="H41" s="169">
        <v>0</v>
      </c>
      <c r="I41" s="166">
        <v>0</v>
      </c>
      <c r="J41" s="167">
        <v>0</v>
      </c>
      <c r="K41" s="167">
        <v>1</v>
      </c>
      <c r="L41" s="167">
        <v>2</v>
      </c>
      <c r="M41" s="168">
        <v>2</v>
      </c>
      <c r="N41" s="169">
        <v>0</v>
      </c>
      <c r="O41" s="130" t="s">
        <v>182</v>
      </c>
      <c r="P41" s="130">
        <v>5</v>
      </c>
      <c r="Q41" s="130">
        <v>5</v>
      </c>
    </row>
    <row r="42" spans="1:17" x14ac:dyDescent="0.2">
      <c r="A42" s="190"/>
      <c r="B42" s="224"/>
      <c r="C42" s="191">
        <v>0</v>
      </c>
      <c r="D42" s="192">
        <v>0.33333333333333331</v>
      </c>
      <c r="E42" s="192">
        <v>0.33333333333333331</v>
      </c>
      <c r="F42" s="192">
        <v>0.33333333333333331</v>
      </c>
      <c r="G42" s="192"/>
      <c r="H42" s="193"/>
      <c r="I42" s="194">
        <v>0</v>
      </c>
      <c r="J42" s="195">
        <v>0</v>
      </c>
      <c r="K42" s="195">
        <v>0.33333333333333331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4</v>
      </c>
      <c r="H48" s="177">
        <v>1</v>
      </c>
      <c r="P48" s="130">
        <v>5</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4</v>
      </c>
      <c r="H54" s="177">
        <v>0</v>
      </c>
      <c r="P54" s="130">
        <v>5</v>
      </c>
    </row>
    <row r="55" spans="1:16" x14ac:dyDescent="0.2">
      <c r="A55" s="86"/>
      <c r="C55" s="180">
        <v>0</v>
      </c>
      <c r="D55" s="180">
        <v>0</v>
      </c>
      <c r="E55" s="180">
        <v>0</v>
      </c>
      <c r="F55" s="180">
        <v>0.2</v>
      </c>
      <c r="G55" s="180">
        <v>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1</v>
      </c>
      <c r="G60" s="199"/>
      <c r="H60" s="177">
        <v>0</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114"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91719-C0A0-4707-B118-D7F7183A67B7}">
  <sheetPr codeName="Sheet1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44586</v>
      </c>
      <c r="F3" s="134"/>
      <c r="G3" s="136"/>
      <c r="H3" s="136"/>
      <c r="I3" s="135" t="s">
        <v>88</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1</v>
      </c>
      <c r="D6" s="141">
        <v>0.14285714285714285</v>
      </c>
      <c r="F6" s="142" t="s">
        <v>49</v>
      </c>
      <c r="J6" s="143" t="s">
        <v>173</v>
      </c>
    </row>
    <row r="7" spans="1:15" x14ac:dyDescent="0.2">
      <c r="B7" s="144" t="s">
        <v>3</v>
      </c>
      <c r="C7" s="88">
        <v>4</v>
      </c>
      <c r="D7" s="145">
        <v>0.5714285714285714</v>
      </c>
      <c r="F7" s="146" t="s">
        <v>28</v>
      </c>
      <c r="G7" s="147"/>
      <c r="H7" s="147">
        <v>0</v>
      </c>
      <c r="I7" s="141">
        <v>0</v>
      </c>
    </row>
    <row r="8" spans="1:15" x14ac:dyDescent="0.2">
      <c r="B8" s="139" t="s">
        <v>5</v>
      </c>
      <c r="C8" s="140">
        <v>2</v>
      </c>
      <c r="D8" s="141">
        <v>0.2857142857142857</v>
      </c>
      <c r="F8" s="148" t="s">
        <v>0</v>
      </c>
      <c r="H8" s="81">
        <v>0</v>
      </c>
      <c r="I8" s="145">
        <v>0</v>
      </c>
    </row>
    <row r="9" spans="1:15" x14ac:dyDescent="0.2">
      <c r="B9" s="144" t="s">
        <v>6</v>
      </c>
      <c r="C9" s="88">
        <v>1</v>
      </c>
      <c r="D9" s="145">
        <v>0.14285714285714285</v>
      </c>
      <c r="F9" s="146" t="s">
        <v>29</v>
      </c>
      <c r="G9" s="147"/>
      <c r="H9" s="147">
        <v>0</v>
      </c>
      <c r="I9" s="141">
        <v>0</v>
      </c>
    </row>
    <row r="10" spans="1:15" x14ac:dyDescent="0.2">
      <c r="B10" s="139" t="s">
        <v>4</v>
      </c>
      <c r="C10" s="140">
        <v>1</v>
      </c>
      <c r="D10" s="141">
        <v>0.14285714285714285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0.14285714285714285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1</v>
      </c>
      <c r="F24" s="167">
        <v>2</v>
      </c>
      <c r="G24" s="168">
        <v>2</v>
      </c>
      <c r="H24" s="169">
        <v>0</v>
      </c>
      <c r="I24" s="166">
        <v>0</v>
      </c>
      <c r="J24" s="167">
        <v>0</v>
      </c>
      <c r="K24" s="167">
        <v>0</v>
      </c>
      <c r="L24" s="167">
        <v>5</v>
      </c>
      <c r="M24" s="168">
        <v>0</v>
      </c>
      <c r="N24" s="169">
        <v>2</v>
      </c>
      <c r="O24" s="130" t="s">
        <v>174</v>
      </c>
      <c r="P24" s="130">
        <v>7</v>
      </c>
      <c r="Q24" s="130">
        <v>7</v>
      </c>
    </row>
    <row r="25" spans="1:17" ht="18.75" customHeight="1" x14ac:dyDescent="0.2">
      <c r="A25" s="170"/>
      <c r="B25" s="221"/>
      <c r="C25" s="171">
        <v>0.2</v>
      </c>
      <c r="D25" s="172">
        <v>0.2</v>
      </c>
      <c r="E25" s="172">
        <v>0.2</v>
      </c>
      <c r="F25" s="172">
        <v>0.4</v>
      </c>
      <c r="G25" s="172"/>
      <c r="H25" s="173"/>
      <c r="I25" s="171">
        <v>0</v>
      </c>
      <c r="J25" s="172">
        <v>0</v>
      </c>
      <c r="K25" s="172">
        <v>0</v>
      </c>
      <c r="L25" s="172">
        <v>1</v>
      </c>
      <c r="M25" s="172"/>
      <c r="N25" s="173"/>
      <c r="O25" s="130"/>
    </row>
    <row r="26" spans="1:17" ht="12.75" customHeight="1" x14ac:dyDescent="0.2">
      <c r="A26" s="174" t="s">
        <v>41</v>
      </c>
      <c r="B26" s="223" t="s">
        <v>51</v>
      </c>
      <c r="C26" s="175">
        <v>3</v>
      </c>
      <c r="D26" s="176">
        <v>2</v>
      </c>
      <c r="E26" s="176">
        <v>2</v>
      </c>
      <c r="F26" s="176">
        <v>0</v>
      </c>
      <c r="G26" s="177">
        <v>0</v>
      </c>
      <c r="H26" s="178">
        <v>0</v>
      </c>
      <c r="I26" s="175">
        <v>0</v>
      </c>
      <c r="J26" s="176">
        <v>0</v>
      </c>
      <c r="K26" s="176">
        <v>0</v>
      </c>
      <c r="L26" s="176">
        <v>7</v>
      </c>
      <c r="M26" s="177">
        <v>0</v>
      </c>
      <c r="N26" s="178">
        <v>0</v>
      </c>
      <c r="O26" s="130" t="s">
        <v>175</v>
      </c>
      <c r="P26" s="130">
        <v>7</v>
      </c>
      <c r="Q26" s="130">
        <v>7</v>
      </c>
    </row>
    <row r="27" spans="1:17" ht="18" customHeight="1" x14ac:dyDescent="0.2">
      <c r="A27" s="174"/>
      <c r="B27" s="223"/>
      <c r="C27" s="179">
        <v>0.42857142857142855</v>
      </c>
      <c r="D27" s="180">
        <v>0.2857142857142857</v>
      </c>
      <c r="E27" s="180">
        <v>0.2857142857142857</v>
      </c>
      <c r="F27" s="180">
        <v>0</v>
      </c>
      <c r="G27" s="180"/>
      <c r="H27" s="181"/>
      <c r="I27" s="182">
        <v>0</v>
      </c>
      <c r="J27" s="183">
        <v>0</v>
      </c>
      <c r="K27" s="183">
        <v>0</v>
      </c>
      <c r="L27" s="183">
        <v>1</v>
      </c>
      <c r="M27" s="180"/>
      <c r="N27" s="181"/>
      <c r="O27" s="130"/>
    </row>
    <row r="28" spans="1:17" ht="12.75" customHeight="1" x14ac:dyDescent="0.2">
      <c r="A28" s="170" t="s">
        <v>42</v>
      </c>
      <c r="B28" s="221" t="s">
        <v>58</v>
      </c>
      <c r="C28" s="166">
        <v>1</v>
      </c>
      <c r="D28" s="167">
        <v>1</v>
      </c>
      <c r="E28" s="167">
        <v>2</v>
      </c>
      <c r="F28" s="167">
        <v>2</v>
      </c>
      <c r="G28" s="168">
        <v>1</v>
      </c>
      <c r="H28" s="169">
        <v>0</v>
      </c>
      <c r="I28" s="166">
        <v>0</v>
      </c>
      <c r="J28" s="167">
        <v>0</v>
      </c>
      <c r="K28" s="167">
        <v>0</v>
      </c>
      <c r="L28" s="167">
        <v>7</v>
      </c>
      <c r="M28" s="168">
        <v>0</v>
      </c>
      <c r="N28" s="169">
        <v>0</v>
      </c>
      <c r="O28" s="130" t="s">
        <v>176</v>
      </c>
      <c r="P28" s="130">
        <v>7</v>
      </c>
      <c r="Q28" s="130">
        <v>7</v>
      </c>
    </row>
    <row r="29" spans="1:17" ht="15.75" customHeight="1" x14ac:dyDescent="0.2">
      <c r="A29" s="170"/>
      <c r="B29" s="221"/>
      <c r="C29" s="184">
        <v>0.16666666666666666</v>
      </c>
      <c r="D29" s="185">
        <v>0.16666666666666666</v>
      </c>
      <c r="E29" s="185">
        <v>0.33333333333333331</v>
      </c>
      <c r="F29" s="185">
        <v>0.33333333333333331</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1</v>
      </c>
      <c r="F30" s="176">
        <v>4</v>
      </c>
      <c r="G30" s="177">
        <v>1</v>
      </c>
      <c r="H30" s="178">
        <v>0</v>
      </c>
      <c r="I30" s="175">
        <v>0</v>
      </c>
      <c r="J30" s="176">
        <v>0</v>
      </c>
      <c r="K30" s="176">
        <v>0</v>
      </c>
      <c r="L30" s="176">
        <v>7</v>
      </c>
      <c r="M30" s="177">
        <v>0</v>
      </c>
      <c r="N30" s="178">
        <v>0</v>
      </c>
      <c r="O30" s="130" t="s">
        <v>177</v>
      </c>
      <c r="P30" s="130">
        <v>7</v>
      </c>
      <c r="Q30" s="130">
        <v>7</v>
      </c>
    </row>
    <row r="31" spans="1:17" ht="13.5" customHeight="1" x14ac:dyDescent="0.2">
      <c r="A31" s="174"/>
      <c r="B31" s="223"/>
      <c r="C31" s="179">
        <v>0.16666666666666666</v>
      </c>
      <c r="D31" s="180">
        <v>0</v>
      </c>
      <c r="E31" s="180">
        <v>0.16666666666666666</v>
      </c>
      <c r="F31" s="180">
        <v>0.66666666666666663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1</v>
      </c>
      <c r="F33" s="167">
        <v>2</v>
      </c>
      <c r="G33" s="168">
        <v>1</v>
      </c>
      <c r="H33" s="169">
        <v>0</v>
      </c>
      <c r="I33" s="166">
        <v>0</v>
      </c>
      <c r="J33" s="167">
        <v>0</v>
      </c>
      <c r="K33" s="167">
        <v>0</v>
      </c>
      <c r="L33" s="167">
        <v>7</v>
      </c>
      <c r="M33" s="168">
        <v>0</v>
      </c>
      <c r="N33" s="169">
        <v>0</v>
      </c>
      <c r="O33" s="130" t="s">
        <v>178</v>
      </c>
      <c r="P33" s="130">
        <v>7</v>
      </c>
      <c r="Q33" s="130">
        <v>7</v>
      </c>
    </row>
    <row r="34" spans="1:17" ht="14.25" customHeight="1" x14ac:dyDescent="0.2">
      <c r="A34" s="170"/>
      <c r="B34" s="221"/>
      <c r="C34" s="184">
        <v>0</v>
      </c>
      <c r="D34" s="185">
        <v>0.5</v>
      </c>
      <c r="E34" s="185">
        <v>0.16666666666666666</v>
      </c>
      <c r="F34" s="185">
        <v>0.33333333333333331</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4</v>
      </c>
      <c r="F35" s="176">
        <v>2</v>
      </c>
      <c r="G35" s="177">
        <v>0</v>
      </c>
      <c r="H35" s="178">
        <v>0</v>
      </c>
      <c r="I35" s="175">
        <v>0</v>
      </c>
      <c r="J35" s="176">
        <v>0</v>
      </c>
      <c r="K35" s="176">
        <v>0</v>
      </c>
      <c r="L35" s="176">
        <v>7</v>
      </c>
      <c r="M35" s="177">
        <v>0</v>
      </c>
      <c r="N35" s="178">
        <v>0</v>
      </c>
      <c r="O35" s="130" t="s">
        <v>179</v>
      </c>
      <c r="P35" s="130">
        <v>7</v>
      </c>
      <c r="Q35" s="130">
        <v>7</v>
      </c>
    </row>
    <row r="36" spans="1:17" ht="15.75" customHeight="1" x14ac:dyDescent="0.2">
      <c r="A36" s="174"/>
      <c r="B36" s="223"/>
      <c r="C36" s="179">
        <v>0.14285714285714285</v>
      </c>
      <c r="D36" s="180">
        <v>0</v>
      </c>
      <c r="E36" s="180">
        <v>0.5714285714285714</v>
      </c>
      <c r="F36" s="180">
        <v>0.2857142857142857</v>
      </c>
      <c r="G36" s="180"/>
      <c r="H36" s="181"/>
      <c r="I36" s="182">
        <v>0</v>
      </c>
      <c r="J36" s="183">
        <v>0</v>
      </c>
      <c r="K36" s="183">
        <v>0</v>
      </c>
      <c r="L36" s="183">
        <v>1</v>
      </c>
      <c r="M36" s="180"/>
      <c r="N36" s="181"/>
      <c r="O36" s="130"/>
    </row>
    <row r="37" spans="1:17" ht="12.75" customHeight="1" x14ac:dyDescent="0.2">
      <c r="A37" s="170" t="s">
        <v>46</v>
      </c>
      <c r="B37" s="221" t="s">
        <v>53</v>
      </c>
      <c r="C37" s="166">
        <v>1</v>
      </c>
      <c r="D37" s="167">
        <v>1</v>
      </c>
      <c r="E37" s="167">
        <v>3</v>
      </c>
      <c r="F37" s="167">
        <v>0</v>
      </c>
      <c r="G37" s="168">
        <v>1</v>
      </c>
      <c r="H37" s="169">
        <v>1</v>
      </c>
      <c r="I37" s="166">
        <v>0</v>
      </c>
      <c r="J37" s="167">
        <v>0</v>
      </c>
      <c r="K37" s="167">
        <v>0</v>
      </c>
      <c r="L37" s="167">
        <v>7</v>
      </c>
      <c r="M37" s="168">
        <v>0</v>
      </c>
      <c r="N37" s="169">
        <v>0</v>
      </c>
      <c r="O37" s="130" t="s">
        <v>180</v>
      </c>
      <c r="P37" s="130">
        <v>7</v>
      </c>
      <c r="Q37" s="130">
        <v>7</v>
      </c>
    </row>
    <row r="38" spans="1:17" ht="14.25" customHeight="1" x14ac:dyDescent="0.2">
      <c r="A38" s="170"/>
      <c r="B38" s="221"/>
      <c r="C38" s="184">
        <v>0.2</v>
      </c>
      <c r="D38" s="185">
        <v>0.2</v>
      </c>
      <c r="E38" s="185">
        <v>0.6</v>
      </c>
      <c r="F38" s="185">
        <v>0</v>
      </c>
      <c r="G38" s="185"/>
      <c r="H38" s="186"/>
      <c r="I38" s="171">
        <v>0</v>
      </c>
      <c r="J38" s="172">
        <v>0</v>
      </c>
      <c r="K38" s="172">
        <v>0</v>
      </c>
      <c r="L38" s="172">
        <v>1</v>
      </c>
      <c r="M38" s="185"/>
      <c r="N38" s="186"/>
      <c r="O38" s="130"/>
    </row>
    <row r="39" spans="1:17" ht="12.75" customHeight="1" x14ac:dyDescent="0.2">
      <c r="A39" s="174" t="s">
        <v>47</v>
      </c>
      <c r="B39" s="223" t="s">
        <v>61</v>
      </c>
      <c r="C39" s="175">
        <v>3</v>
      </c>
      <c r="D39" s="176">
        <v>1</v>
      </c>
      <c r="E39" s="176">
        <v>1</v>
      </c>
      <c r="F39" s="176">
        <v>1</v>
      </c>
      <c r="G39" s="177">
        <v>1</v>
      </c>
      <c r="H39" s="178">
        <v>0</v>
      </c>
      <c r="I39" s="175">
        <v>0</v>
      </c>
      <c r="J39" s="176">
        <v>0</v>
      </c>
      <c r="K39" s="176">
        <v>0</v>
      </c>
      <c r="L39" s="176">
        <v>7</v>
      </c>
      <c r="M39" s="177">
        <v>0</v>
      </c>
      <c r="N39" s="178">
        <v>0</v>
      </c>
      <c r="O39" s="130" t="s">
        <v>181</v>
      </c>
      <c r="P39" s="130">
        <v>7</v>
      </c>
      <c r="Q39" s="130">
        <v>7</v>
      </c>
    </row>
    <row r="40" spans="1:17" ht="15" customHeight="1" x14ac:dyDescent="0.2">
      <c r="A40" s="174"/>
      <c r="B40" s="223"/>
      <c r="C40" s="179">
        <v>0.5</v>
      </c>
      <c r="D40" s="180">
        <v>0.16666666666666666</v>
      </c>
      <c r="E40" s="180">
        <v>0.16666666666666666</v>
      </c>
      <c r="F40" s="180">
        <v>0.16666666666666666</v>
      </c>
      <c r="G40" s="180"/>
      <c r="H40" s="181"/>
      <c r="I40" s="182">
        <v>0</v>
      </c>
      <c r="J40" s="183">
        <v>0</v>
      </c>
      <c r="K40" s="183">
        <v>0</v>
      </c>
      <c r="L40" s="183">
        <v>1</v>
      </c>
      <c r="M40" s="180"/>
      <c r="N40" s="181"/>
      <c r="O40" s="130"/>
    </row>
    <row r="41" spans="1:17" ht="12.75" customHeight="1" x14ac:dyDescent="0.2">
      <c r="A41" s="170" t="s">
        <v>48</v>
      </c>
      <c r="B41" s="221" t="s">
        <v>62</v>
      </c>
      <c r="C41" s="166">
        <v>1</v>
      </c>
      <c r="D41" s="167">
        <v>2</v>
      </c>
      <c r="E41" s="167">
        <v>3</v>
      </c>
      <c r="F41" s="167">
        <v>0</v>
      </c>
      <c r="G41" s="168">
        <v>1</v>
      </c>
      <c r="H41" s="169">
        <v>0</v>
      </c>
      <c r="I41" s="166">
        <v>0</v>
      </c>
      <c r="J41" s="167">
        <v>0</v>
      </c>
      <c r="K41" s="167">
        <v>0</v>
      </c>
      <c r="L41" s="167">
        <v>6</v>
      </c>
      <c r="M41" s="168">
        <v>1</v>
      </c>
      <c r="N41" s="169">
        <v>0</v>
      </c>
      <c r="O41" s="130" t="s">
        <v>182</v>
      </c>
      <c r="P41" s="130">
        <v>7</v>
      </c>
      <c r="Q41" s="130">
        <v>7</v>
      </c>
    </row>
    <row r="42" spans="1:17" x14ac:dyDescent="0.2">
      <c r="A42" s="190"/>
      <c r="B42" s="224"/>
      <c r="C42" s="191">
        <v>0.16666666666666666</v>
      </c>
      <c r="D42" s="192">
        <v>0.33333333333333331</v>
      </c>
      <c r="E42" s="192">
        <v>0.5</v>
      </c>
      <c r="F42" s="192">
        <v>0</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0</v>
      </c>
      <c r="G48" s="199">
        <v>6</v>
      </c>
      <c r="H48" s="177">
        <v>0</v>
      </c>
      <c r="P48" s="130">
        <v>7</v>
      </c>
    </row>
    <row r="49" spans="1:16" x14ac:dyDescent="0.2">
      <c r="A49" s="86"/>
      <c r="C49" s="180">
        <v>0.14285714285714285</v>
      </c>
      <c r="D49" s="180">
        <v>0</v>
      </c>
      <c r="E49" s="180">
        <v>0</v>
      </c>
      <c r="F49" s="180">
        <v>0</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7</v>
      </c>
      <c r="H54" s="177">
        <v>0</v>
      </c>
      <c r="P54" s="130">
        <v>7</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670F-E48A-461B-B882-9D2AFDF3B5FA}">
  <sheetPr codeName="Sheet2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44614</v>
      </c>
      <c r="F3" s="134"/>
      <c r="G3" s="136"/>
      <c r="H3" s="136"/>
      <c r="I3" s="135" t="s">
        <v>88</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3</v>
      </c>
      <c r="D6" s="141">
        <v>0.33333333333333331</v>
      </c>
      <c r="F6" s="142" t="s">
        <v>49</v>
      </c>
      <c r="J6" s="143" t="s">
        <v>173</v>
      </c>
    </row>
    <row r="7" spans="1:15" x14ac:dyDescent="0.2">
      <c r="B7" s="144" t="s">
        <v>3</v>
      </c>
      <c r="C7" s="88">
        <v>3</v>
      </c>
      <c r="D7" s="145">
        <v>0.33333333333333331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5</v>
      </c>
      <c r="D12" s="141">
        <v>0.55555555555555558</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1</v>
      </c>
      <c r="F24" s="167">
        <v>7</v>
      </c>
      <c r="G24" s="168">
        <v>0</v>
      </c>
      <c r="H24" s="169">
        <v>1</v>
      </c>
      <c r="I24" s="166">
        <v>0</v>
      </c>
      <c r="J24" s="167">
        <v>0</v>
      </c>
      <c r="K24" s="167">
        <v>0</v>
      </c>
      <c r="L24" s="167">
        <v>7</v>
      </c>
      <c r="M24" s="168">
        <v>0</v>
      </c>
      <c r="N24" s="169">
        <v>2</v>
      </c>
      <c r="O24" s="130" t="s">
        <v>174</v>
      </c>
      <c r="P24" s="130">
        <v>9</v>
      </c>
      <c r="Q24" s="130">
        <v>9</v>
      </c>
    </row>
    <row r="25" spans="1:17" ht="18.75" customHeight="1" x14ac:dyDescent="0.2">
      <c r="A25" s="170"/>
      <c r="B25" s="221"/>
      <c r="C25" s="171">
        <v>0</v>
      </c>
      <c r="D25" s="172">
        <v>0</v>
      </c>
      <c r="E25" s="172">
        <v>0.125</v>
      </c>
      <c r="F25" s="172">
        <v>0.875</v>
      </c>
      <c r="G25" s="172"/>
      <c r="H25" s="173"/>
      <c r="I25" s="171">
        <v>0</v>
      </c>
      <c r="J25" s="172">
        <v>0</v>
      </c>
      <c r="K25" s="172">
        <v>0</v>
      </c>
      <c r="L25" s="172">
        <v>1</v>
      </c>
      <c r="M25" s="172"/>
      <c r="N25" s="173"/>
      <c r="O25" s="130"/>
    </row>
    <row r="26" spans="1:17" ht="12.75" customHeight="1" x14ac:dyDescent="0.2">
      <c r="A26" s="174" t="s">
        <v>41</v>
      </c>
      <c r="B26" s="223" t="s">
        <v>51</v>
      </c>
      <c r="C26" s="175">
        <v>0</v>
      </c>
      <c r="D26" s="176">
        <v>2</v>
      </c>
      <c r="E26" s="176">
        <v>1</v>
      </c>
      <c r="F26" s="176">
        <v>6</v>
      </c>
      <c r="G26" s="177">
        <v>0</v>
      </c>
      <c r="H26" s="178">
        <v>0</v>
      </c>
      <c r="I26" s="175">
        <v>0</v>
      </c>
      <c r="J26" s="176">
        <v>0</v>
      </c>
      <c r="K26" s="176">
        <v>0</v>
      </c>
      <c r="L26" s="176">
        <v>7</v>
      </c>
      <c r="M26" s="177">
        <v>0</v>
      </c>
      <c r="N26" s="178">
        <v>2</v>
      </c>
      <c r="O26" s="130" t="s">
        <v>175</v>
      </c>
      <c r="P26" s="130">
        <v>9</v>
      </c>
      <c r="Q26" s="130">
        <v>9</v>
      </c>
    </row>
    <row r="27" spans="1:17" ht="18" customHeight="1" x14ac:dyDescent="0.2">
      <c r="A27" s="174"/>
      <c r="B27" s="223"/>
      <c r="C27" s="179">
        <v>0</v>
      </c>
      <c r="D27" s="180">
        <v>0.22222222222222221</v>
      </c>
      <c r="E27" s="180">
        <v>0.1111111111111111</v>
      </c>
      <c r="F27" s="180">
        <v>0.66666666666666663</v>
      </c>
      <c r="G27" s="180"/>
      <c r="H27" s="181"/>
      <c r="I27" s="182">
        <v>0</v>
      </c>
      <c r="J27" s="183">
        <v>0</v>
      </c>
      <c r="K27" s="183">
        <v>0</v>
      </c>
      <c r="L27" s="183">
        <v>1</v>
      </c>
      <c r="M27" s="180"/>
      <c r="N27" s="181"/>
      <c r="O27" s="130"/>
    </row>
    <row r="28" spans="1:17" ht="12.75" customHeight="1" x14ac:dyDescent="0.2">
      <c r="A28" s="170" t="s">
        <v>42</v>
      </c>
      <c r="B28" s="221" t="s">
        <v>58</v>
      </c>
      <c r="C28" s="166">
        <v>0</v>
      </c>
      <c r="D28" s="167">
        <v>0</v>
      </c>
      <c r="E28" s="167">
        <v>1</v>
      </c>
      <c r="F28" s="167">
        <v>7</v>
      </c>
      <c r="G28" s="168">
        <v>1</v>
      </c>
      <c r="H28" s="169">
        <v>0</v>
      </c>
      <c r="I28" s="166">
        <v>0</v>
      </c>
      <c r="J28" s="167">
        <v>0</v>
      </c>
      <c r="K28" s="167">
        <v>0</v>
      </c>
      <c r="L28" s="167">
        <v>7</v>
      </c>
      <c r="M28" s="168">
        <v>0</v>
      </c>
      <c r="N28" s="169">
        <v>2</v>
      </c>
      <c r="O28" s="130" t="s">
        <v>176</v>
      </c>
      <c r="P28" s="130">
        <v>9</v>
      </c>
      <c r="Q28" s="130">
        <v>9</v>
      </c>
    </row>
    <row r="29" spans="1:17" ht="15.75" customHeight="1" x14ac:dyDescent="0.2">
      <c r="A29" s="170"/>
      <c r="B29" s="221"/>
      <c r="C29" s="184">
        <v>0</v>
      </c>
      <c r="D29" s="185">
        <v>0</v>
      </c>
      <c r="E29" s="185">
        <v>0.125</v>
      </c>
      <c r="F29" s="185">
        <v>0.875</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2</v>
      </c>
      <c r="F30" s="176">
        <v>5</v>
      </c>
      <c r="G30" s="177">
        <v>2</v>
      </c>
      <c r="H30" s="178">
        <v>0</v>
      </c>
      <c r="I30" s="175">
        <v>0</v>
      </c>
      <c r="J30" s="176">
        <v>0</v>
      </c>
      <c r="K30" s="176">
        <v>0</v>
      </c>
      <c r="L30" s="176">
        <v>5</v>
      </c>
      <c r="M30" s="177">
        <v>2</v>
      </c>
      <c r="N30" s="178">
        <v>2</v>
      </c>
      <c r="O30" s="130" t="s">
        <v>177</v>
      </c>
      <c r="P30" s="130">
        <v>9</v>
      </c>
      <c r="Q30" s="130">
        <v>9</v>
      </c>
    </row>
    <row r="31" spans="1:17" ht="13.5" customHeight="1" x14ac:dyDescent="0.2">
      <c r="A31" s="174"/>
      <c r="B31" s="223"/>
      <c r="C31" s="179">
        <v>0</v>
      </c>
      <c r="D31" s="180">
        <v>0</v>
      </c>
      <c r="E31" s="180">
        <v>0.2857142857142857</v>
      </c>
      <c r="F31" s="180">
        <v>0.7142857142857143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2</v>
      </c>
      <c r="F33" s="167">
        <v>7</v>
      </c>
      <c r="G33" s="168">
        <v>0</v>
      </c>
      <c r="H33" s="169">
        <v>0</v>
      </c>
      <c r="I33" s="166">
        <v>0</v>
      </c>
      <c r="J33" s="167">
        <v>0</v>
      </c>
      <c r="K33" s="167">
        <v>0</v>
      </c>
      <c r="L33" s="167">
        <v>7</v>
      </c>
      <c r="M33" s="168">
        <v>0</v>
      </c>
      <c r="N33" s="169">
        <v>2</v>
      </c>
      <c r="O33" s="130" t="s">
        <v>178</v>
      </c>
      <c r="P33" s="130">
        <v>9</v>
      </c>
      <c r="Q33" s="130">
        <v>9</v>
      </c>
    </row>
    <row r="34" spans="1:17" ht="14.25" customHeight="1" x14ac:dyDescent="0.2">
      <c r="A34" s="170"/>
      <c r="B34" s="221"/>
      <c r="C34" s="184">
        <v>0</v>
      </c>
      <c r="D34" s="185">
        <v>0</v>
      </c>
      <c r="E34" s="185">
        <v>0.22222222222222221</v>
      </c>
      <c r="F34" s="185">
        <v>0.77777777777777779</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6</v>
      </c>
      <c r="G35" s="177">
        <v>2</v>
      </c>
      <c r="H35" s="178">
        <v>0</v>
      </c>
      <c r="I35" s="175">
        <v>0</v>
      </c>
      <c r="J35" s="176">
        <v>0</v>
      </c>
      <c r="K35" s="176">
        <v>0</v>
      </c>
      <c r="L35" s="176">
        <v>5</v>
      </c>
      <c r="M35" s="177">
        <v>2</v>
      </c>
      <c r="N35" s="178">
        <v>2</v>
      </c>
      <c r="O35" s="130" t="s">
        <v>179</v>
      </c>
      <c r="P35" s="130">
        <v>9</v>
      </c>
      <c r="Q35" s="130">
        <v>9</v>
      </c>
    </row>
    <row r="36" spans="1:17" ht="15.75" customHeight="1" x14ac:dyDescent="0.2">
      <c r="A36" s="174"/>
      <c r="B36" s="223"/>
      <c r="C36" s="179">
        <v>0</v>
      </c>
      <c r="D36" s="180">
        <v>0</v>
      </c>
      <c r="E36" s="180">
        <v>0.14285714285714285</v>
      </c>
      <c r="F36" s="180">
        <v>0.8571428571428571</v>
      </c>
      <c r="G36" s="180"/>
      <c r="H36" s="181"/>
      <c r="I36" s="182">
        <v>0</v>
      </c>
      <c r="J36" s="183">
        <v>0</v>
      </c>
      <c r="K36" s="183">
        <v>0</v>
      </c>
      <c r="L36" s="183">
        <v>1</v>
      </c>
      <c r="M36" s="180"/>
      <c r="N36" s="181"/>
      <c r="O36" s="130"/>
    </row>
    <row r="37" spans="1:17" ht="12.75" customHeight="1" x14ac:dyDescent="0.2">
      <c r="A37" s="170" t="s">
        <v>46</v>
      </c>
      <c r="B37" s="221" t="s">
        <v>53</v>
      </c>
      <c r="C37" s="166">
        <v>2</v>
      </c>
      <c r="D37" s="167">
        <v>0</v>
      </c>
      <c r="E37" s="167">
        <v>2</v>
      </c>
      <c r="F37" s="167">
        <v>3</v>
      </c>
      <c r="G37" s="168">
        <v>2</v>
      </c>
      <c r="H37" s="169">
        <v>0</v>
      </c>
      <c r="I37" s="166">
        <v>0</v>
      </c>
      <c r="J37" s="167">
        <v>0</v>
      </c>
      <c r="K37" s="167">
        <v>1</v>
      </c>
      <c r="L37" s="167">
        <v>5</v>
      </c>
      <c r="M37" s="168">
        <v>1</v>
      </c>
      <c r="N37" s="169">
        <v>2</v>
      </c>
      <c r="O37" s="130" t="s">
        <v>180</v>
      </c>
      <c r="P37" s="130">
        <v>9</v>
      </c>
      <c r="Q37" s="130">
        <v>9</v>
      </c>
    </row>
    <row r="38" spans="1:17" ht="14.25" customHeight="1" x14ac:dyDescent="0.2">
      <c r="A38" s="170"/>
      <c r="B38" s="221"/>
      <c r="C38" s="184">
        <v>0.2857142857142857</v>
      </c>
      <c r="D38" s="185">
        <v>0</v>
      </c>
      <c r="E38" s="185">
        <v>0.2857142857142857</v>
      </c>
      <c r="F38" s="185">
        <v>0.42857142857142855</v>
      </c>
      <c r="G38" s="185"/>
      <c r="H38" s="186"/>
      <c r="I38" s="171">
        <v>0</v>
      </c>
      <c r="J38" s="172">
        <v>0</v>
      </c>
      <c r="K38" s="172">
        <v>0.16666666666666666</v>
      </c>
      <c r="L38" s="172">
        <v>0.83333333333333337</v>
      </c>
      <c r="M38" s="185"/>
      <c r="N38" s="186"/>
      <c r="O38" s="130"/>
    </row>
    <row r="39" spans="1:17" ht="12.75" customHeight="1" x14ac:dyDescent="0.2">
      <c r="A39" s="174" t="s">
        <v>47</v>
      </c>
      <c r="B39" s="223" t="s">
        <v>61</v>
      </c>
      <c r="C39" s="175">
        <v>0</v>
      </c>
      <c r="D39" s="176">
        <v>0</v>
      </c>
      <c r="E39" s="176">
        <v>3</v>
      </c>
      <c r="F39" s="176">
        <v>4</v>
      </c>
      <c r="G39" s="177">
        <v>2</v>
      </c>
      <c r="H39" s="178">
        <v>0</v>
      </c>
      <c r="I39" s="175">
        <v>0</v>
      </c>
      <c r="J39" s="176">
        <v>0</v>
      </c>
      <c r="K39" s="176">
        <v>0</v>
      </c>
      <c r="L39" s="176">
        <v>5</v>
      </c>
      <c r="M39" s="177">
        <v>2</v>
      </c>
      <c r="N39" s="178">
        <v>2</v>
      </c>
      <c r="O39" s="130" t="s">
        <v>181</v>
      </c>
      <c r="P39" s="130">
        <v>9</v>
      </c>
      <c r="Q39" s="130">
        <v>9</v>
      </c>
    </row>
    <row r="40" spans="1:17" ht="15" customHeight="1" x14ac:dyDescent="0.2">
      <c r="A40" s="174"/>
      <c r="B40" s="223"/>
      <c r="C40" s="179">
        <v>0</v>
      </c>
      <c r="D40" s="180">
        <v>0</v>
      </c>
      <c r="E40" s="180">
        <v>0.42857142857142855</v>
      </c>
      <c r="F40" s="180">
        <v>0.5714285714285714</v>
      </c>
      <c r="G40" s="180"/>
      <c r="H40" s="181"/>
      <c r="I40" s="182">
        <v>0</v>
      </c>
      <c r="J40" s="183">
        <v>0</v>
      </c>
      <c r="K40" s="183">
        <v>0</v>
      </c>
      <c r="L40" s="183">
        <v>1</v>
      </c>
      <c r="M40" s="180"/>
      <c r="N40" s="181"/>
      <c r="O40" s="130"/>
    </row>
    <row r="41" spans="1:17" ht="12.75" customHeight="1" x14ac:dyDescent="0.2">
      <c r="A41" s="170" t="s">
        <v>48</v>
      </c>
      <c r="B41" s="221" t="s">
        <v>62</v>
      </c>
      <c r="C41" s="166">
        <v>0</v>
      </c>
      <c r="D41" s="167">
        <v>3</v>
      </c>
      <c r="E41" s="167">
        <v>0</v>
      </c>
      <c r="F41" s="167">
        <v>5</v>
      </c>
      <c r="G41" s="168">
        <v>1</v>
      </c>
      <c r="H41" s="169">
        <v>0</v>
      </c>
      <c r="I41" s="166">
        <v>0</v>
      </c>
      <c r="J41" s="167">
        <v>0</v>
      </c>
      <c r="K41" s="167">
        <v>0</v>
      </c>
      <c r="L41" s="167">
        <v>6</v>
      </c>
      <c r="M41" s="168">
        <v>1</v>
      </c>
      <c r="N41" s="169">
        <v>2</v>
      </c>
      <c r="O41" s="130" t="s">
        <v>182</v>
      </c>
      <c r="P41" s="130">
        <v>9</v>
      </c>
      <c r="Q41" s="130">
        <v>9</v>
      </c>
    </row>
    <row r="42" spans="1:17" x14ac:dyDescent="0.2">
      <c r="A42" s="190"/>
      <c r="B42" s="224"/>
      <c r="C42" s="191">
        <v>0</v>
      </c>
      <c r="D42" s="192">
        <v>0.375</v>
      </c>
      <c r="E42" s="192">
        <v>0</v>
      </c>
      <c r="F42" s="192">
        <v>0.625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7</v>
      </c>
      <c r="H48" s="177">
        <v>0</v>
      </c>
      <c r="P48" s="130">
        <v>9</v>
      </c>
    </row>
    <row r="49" spans="1:16" x14ac:dyDescent="0.2">
      <c r="A49" s="86"/>
      <c r="C49" s="180">
        <v>0</v>
      </c>
      <c r="D49" s="180">
        <v>0</v>
      </c>
      <c r="E49" s="180">
        <v>0</v>
      </c>
      <c r="F49" s="180">
        <v>0.22222222222222221</v>
      </c>
      <c r="G49" s="180">
        <v>0.77777777777777779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5</v>
      </c>
      <c r="H54" s="177">
        <v>0</v>
      </c>
      <c r="P54" s="130">
        <v>9</v>
      </c>
    </row>
    <row r="55" spans="1:16" x14ac:dyDescent="0.2">
      <c r="A55" s="86"/>
      <c r="C55" s="180">
        <v>0</v>
      </c>
      <c r="D55" s="180">
        <v>0</v>
      </c>
      <c r="E55" s="180">
        <v>0</v>
      </c>
      <c r="F55" s="180">
        <v>0.44444444444444442</v>
      </c>
      <c r="G55" s="180">
        <v>0.55555555555555558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B7CA-A02F-4F71-8379-A12A4052D432}">
  <sheetPr codeName="Sheet3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44636</v>
      </c>
      <c r="F3" s="134"/>
      <c r="G3" s="136"/>
      <c r="H3" s="136"/>
      <c r="I3" s="135" t="s">
        <v>88</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3</v>
      </c>
      <c r="D7" s="145">
        <v>0.42857142857142855</v>
      </c>
      <c r="F7" s="146" t="s">
        <v>28</v>
      </c>
      <c r="G7" s="147"/>
      <c r="H7" s="147">
        <v>0</v>
      </c>
      <c r="I7" s="141">
        <v>0</v>
      </c>
    </row>
    <row r="8" spans="1:15" x14ac:dyDescent="0.2">
      <c r="B8" s="139" t="s">
        <v>5</v>
      </c>
      <c r="C8" s="140">
        <v>2</v>
      </c>
      <c r="D8" s="141">
        <v>0.2857142857142857</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0.42857142857142855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1</v>
      </c>
      <c r="F24" s="167">
        <v>3</v>
      </c>
      <c r="G24" s="168">
        <v>3</v>
      </c>
      <c r="H24" s="169">
        <v>0</v>
      </c>
      <c r="I24" s="166">
        <v>0</v>
      </c>
      <c r="J24" s="167">
        <v>0</v>
      </c>
      <c r="K24" s="167">
        <v>0</v>
      </c>
      <c r="L24" s="167">
        <v>6</v>
      </c>
      <c r="M24" s="168">
        <v>1</v>
      </c>
      <c r="N24" s="169">
        <v>0</v>
      </c>
      <c r="O24" s="130" t="s">
        <v>174</v>
      </c>
      <c r="P24" s="130">
        <v>7</v>
      </c>
      <c r="Q24" s="130">
        <v>7</v>
      </c>
    </row>
    <row r="25" spans="1:17" ht="18.75" customHeight="1" x14ac:dyDescent="0.2">
      <c r="A25" s="170"/>
      <c r="B25" s="221"/>
      <c r="C25" s="171">
        <v>0</v>
      </c>
      <c r="D25" s="172">
        <v>0</v>
      </c>
      <c r="E25" s="172">
        <v>0.25</v>
      </c>
      <c r="F25" s="172">
        <v>0.75</v>
      </c>
      <c r="G25" s="172"/>
      <c r="H25" s="173"/>
      <c r="I25" s="171">
        <v>0</v>
      </c>
      <c r="J25" s="172">
        <v>0</v>
      </c>
      <c r="K25" s="172">
        <v>0</v>
      </c>
      <c r="L25" s="172">
        <v>1</v>
      </c>
      <c r="M25" s="172"/>
      <c r="N25" s="173"/>
      <c r="O25" s="130"/>
    </row>
    <row r="26" spans="1:17" ht="12.75" customHeight="1" x14ac:dyDescent="0.2">
      <c r="A26" s="174" t="s">
        <v>41</v>
      </c>
      <c r="B26" s="223" t="s">
        <v>51</v>
      </c>
      <c r="C26" s="175">
        <v>0</v>
      </c>
      <c r="D26" s="176">
        <v>0</v>
      </c>
      <c r="E26" s="176">
        <v>0</v>
      </c>
      <c r="F26" s="176">
        <v>3</v>
      </c>
      <c r="G26" s="177">
        <v>4</v>
      </c>
      <c r="H26" s="178">
        <v>0</v>
      </c>
      <c r="I26" s="175">
        <v>0</v>
      </c>
      <c r="J26" s="176">
        <v>0</v>
      </c>
      <c r="K26" s="176">
        <v>0</v>
      </c>
      <c r="L26" s="176">
        <v>6</v>
      </c>
      <c r="M26" s="177">
        <v>1</v>
      </c>
      <c r="N26" s="178">
        <v>0</v>
      </c>
      <c r="O26" s="130" t="s">
        <v>175</v>
      </c>
      <c r="P26" s="130">
        <v>7</v>
      </c>
      <c r="Q26" s="130">
        <v>7</v>
      </c>
    </row>
    <row r="27" spans="1:17" ht="18" customHeight="1" x14ac:dyDescent="0.2">
      <c r="A27" s="174"/>
      <c r="B27" s="223"/>
      <c r="C27" s="179">
        <v>0</v>
      </c>
      <c r="D27" s="180">
        <v>0</v>
      </c>
      <c r="E27" s="180">
        <v>0</v>
      </c>
      <c r="F27" s="180">
        <v>1</v>
      </c>
      <c r="G27" s="180"/>
      <c r="H27" s="181"/>
      <c r="I27" s="182">
        <v>0</v>
      </c>
      <c r="J27" s="183">
        <v>0</v>
      </c>
      <c r="K27" s="183">
        <v>0</v>
      </c>
      <c r="L27" s="183">
        <v>1</v>
      </c>
      <c r="M27" s="180"/>
      <c r="N27" s="181"/>
      <c r="O27" s="130"/>
    </row>
    <row r="28" spans="1:17" ht="12.75" customHeight="1" x14ac:dyDescent="0.2">
      <c r="A28" s="170" t="s">
        <v>42</v>
      </c>
      <c r="B28" s="221" t="s">
        <v>58</v>
      </c>
      <c r="C28" s="166">
        <v>0</v>
      </c>
      <c r="D28" s="167">
        <v>0</v>
      </c>
      <c r="E28" s="167">
        <v>0</v>
      </c>
      <c r="F28" s="167">
        <v>3</v>
      </c>
      <c r="G28" s="168">
        <v>4</v>
      </c>
      <c r="H28" s="169">
        <v>0</v>
      </c>
      <c r="I28" s="166">
        <v>0</v>
      </c>
      <c r="J28" s="167">
        <v>0</v>
      </c>
      <c r="K28" s="167">
        <v>0</v>
      </c>
      <c r="L28" s="167">
        <v>5</v>
      </c>
      <c r="M28" s="168">
        <v>2</v>
      </c>
      <c r="N28" s="169">
        <v>0</v>
      </c>
      <c r="O28" s="130" t="s">
        <v>176</v>
      </c>
      <c r="P28" s="130">
        <v>7</v>
      </c>
      <c r="Q28" s="130">
        <v>7</v>
      </c>
    </row>
    <row r="29" spans="1:17" ht="15.75" customHeight="1" x14ac:dyDescent="0.2">
      <c r="A29" s="170"/>
      <c r="B29" s="221"/>
      <c r="C29" s="184">
        <v>0</v>
      </c>
      <c r="D29" s="185">
        <v>0</v>
      </c>
      <c r="E29" s="185">
        <v>0</v>
      </c>
      <c r="F29" s="185">
        <v>1</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0</v>
      </c>
      <c r="F30" s="176">
        <v>5</v>
      </c>
      <c r="G30" s="177">
        <v>2</v>
      </c>
      <c r="H30" s="178">
        <v>0</v>
      </c>
      <c r="I30" s="175">
        <v>0</v>
      </c>
      <c r="J30" s="176">
        <v>0</v>
      </c>
      <c r="K30" s="176">
        <v>0</v>
      </c>
      <c r="L30" s="176">
        <v>7</v>
      </c>
      <c r="M30" s="177">
        <v>0</v>
      </c>
      <c r="N30" s="178">
        <v>0</v>
      </c>
      <c r="O30" s="130" t="s">
        <v>177</v>
      </c>
      <c r="P30" s="130">
        <v>7</v>
      </c>
      <c r="Q30" s="130">
        <v>7</v>
      </c>
    </row>
    <row r="31" spans="1:17" ht="13.5" customHeight="1" x14ac:dyDescent="0.2">
      <c r="A31" s="174"/>
      <c r="B31" s="223"/>
      <c r="C31" s="179">
        <v>0</v>
      </c>
      <c r="D31" s="180">
        <v>0</v>
      </c>
      <c r="E31" s="180">
        <v>0</v>
      </c>
      <c r="F31" s="180">
        <v>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0</v>
      </c>
      <c r="F33" s="167">
        <v>4</v>
      </c>
      <c r="G33" s="168">
        <v>3</v>
      </c>
      <c r="H33" s="169">
        <v>0</v>
      </c>
      <c r="I33" s="166">
        <v>0</v>
      </c>
      <c r="J33" s="167">
        <v>0</v>
      </c>
      <c r="K33" s="167">
        <v>0</v>
      </c>
      <c r="L33" s="167">
        <v>6</v>
      </c>
      <c r="M33" s="168">
        <v>1</v>
      </c>
      <c r="N33" s="169">
        <v>0</v>
      </c>
      <c r="O33" s="130" t="s">
        <v>178</v>
      </c>
      <c r="P33" s="130">
        <v>7</v>
      </c>
      <c r="Q33" s="130">
        <v>7</v>
      </c>
    </row>
    <row r="34" spans="1:17" ht="14.25" customHeight="1" x14ac:dyDescent="0.2">
      <c r="A34" s="170"/>
      <c r="B34" s="221"/>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3</v>
      </c>
      <c r="G35" s="177">
        <v>3</v>
      </c>
      <c r="H35" s="178">
        <v>0</v>
      </c>
      <c r="I35" s="175">
        <v>0</v>
      </c>
      <c r="J35" s="176">
        <v>0</v>
      </c>
      <c r="K35" s="176">
        <v>0</v>
      </c>
      <c r="L35" s="176">
        <v>5</v>
      </c>
      <c r="M35" s="177">
        <v>2</v>
      </c>
      <c r="N35" s="178">
        <v>0</v>
      </c>
      <c r="O35" s="130" t="s">
        <v>179</v>
      </c>
      <c r="P35" s="130">
        <v>7</v>
      </c>
      <c r="Q35" s="130">
        <v>7</v>
      </c>
    </row>
    <row r="36" spans="1:17" ht="15.75" customHeight="1" x14ac:dyDescent="0.2">
      <c r="A36" s="174"/>
      <c r="B36" s="223"/>
      <c r="C36" s="179">
        <v>0</v>
      </c>
      <c r="D36" s="180">
        <v>0</v>
      </c>
      <c r="E36" s="180">
        <v>0.25</v>
      </c>
      <c r="F36" s="180">
        <v>0.75</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1</v>
      </c>
      <c r="F37" s="167">
        <v>3</v>
      </c>
      <c r="G37" s="168">
        <v>3</v>
      </c>
      <c r="H37" s="169">
        <v>0</v>
      </c>
      <c r="I37" s="166">
        <v>0</v>
      </c>
      <c r="J37" s="167">
        <v>0</v>
      </c>
      <c r="K37" s="167">
        <v>0</v>
      </c>
      <c r="L37" s="167">
        <v>6</v>
      </c>
      <c r="M37" s="168">
        <v>1</v>
      </c>
      <c r="N37" s="169">
        <v>0</v>
      </c>
      <c r="O37" s="130" t="s">
        <v>180</v>
      </c>
      <c r="P37" s="130">
        <v>7</v>
      </c>
      <c r="Q37" s="130">
        <v>7</v>
      </c>
    </row>
    <row r="38" spans="1:17" ht="14.25" customHeight="1" x14ac:dyDescent="0.2">
      <c r="A38" s="170"/>
      <c r="B38" s="221"/>
      <c r="C38" s="184">
        <v>0</v>
      </c>
      <c r="D38" s="185">
        <v>0</v>
      </c>
      <c r="E38" s="185">
        <v>0.25</v>
      </c>
      <c r="F38" s="185">
        <v>0.75</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0</v>
      </c>
      <c r="F39" s="176">
        <v>3</v>
      </c>
      <c r="G39" s="177">
        <v>3</v>
      </c>
      <c r="H39" s="178">
        <v>0</v>
      </c>
      <c r="I39" s="175">
        <v>0</v>
      </c>
      <c r="J39" s="176">
        <v>0</v>
      </c>
      <c r="K39" s="176">
        <v>0</v>
      </c>
      <c r="L39" s="176">
        <v>6</v>
      </c>
      <c r="M39" s="177">
        <v>1</v>
      </c>
      <c r="N39" s="178">
        <v>0</v>
      </c>
      <c r="O39" s="130" t="s">
        <v>181</v>
      </c>
      <c r="P39" s="130">
        <v>7</v>
      </c>
      <c r="Q39" s="130">
        <v>7</v>
      </c>
    </row>
    <row r="40" spans="1:17" ht="15" customHeight="1" x14ac:dyDescent="0.2">
      <c r="A40" s="174"/>
      <c r="B40" s="223"/>
      <c r="C40" s="179">
        <v>0</v>
      </c>
      <c r="D40" s="180">
        <v>0.25</v>
      </c>
      <c r="E40" s="180">
        <v>0</v>
      </c>
      <c r="F40" s="180">
        <v>0.75</v>
      </c>
      <c r="G40" s="180"/>
      <c r="H40" s="181"/>
      <c r="I40" s="182">
        <v>0</v>
      </c>
      <c r="J40" s="183">
        <v>0</v>
      </c>
      <c r="K40" s="183">
        <v>0</v>
      </c>
      <c r="L40" s="183">
        <v>1</v>
      </c>
      <c r="M40" s="180"/>
      <c r="N40" s="181"/>
      <c r="O40" s="130"/>
    </row>
    <row r="41" spans="1:17" ht="12.75" customHeight="1" x14ac:dyDescent="0.2">
      <c r="A41" s="170" t="s">
        <v>48</v>
      </c>
      <c r="B41" s="221" t="s">
        <v>62</v>
      </c>
      <c r="C41" s="166">
        <v>0</v>
      </c>
      <c r="D41" s="167">
        <v>0</v>
      </c>
      <c r="E41" s="167">
        <v>1</v>
      </c>
      <c r="F41" s="167">
        <v>4</v>
      </c>
      <c r="G41" s="168">
        <v>2</v>
      </c>
      <c r="H41" s="169">
        <v>0</v>
      </c>
      <c r="I41" s="166">
        <v>0</v>
      </c>
      <c r="J41" s="167">
        <v>0</v>
      </c>
      <c r="K41" s="167">
        <v>0</v>
      </c>
      <c r="L41" s="167">
        <v>7</v>
      </c>
      <c r="M41" s="168">
        <v>0</v>
      </c>
      <c r="N41" s="169">
        <v>0</v>
      </c>
      <c r="O41" s="130" t="s">
        <v>182</v>
      </c>
      <c r="P41" s="130">
        <v>7</v>
      </c>
      <c r="Q41" s="130">
        <v>7</v>
      </c>
    </row>
    <row r="42" spans="1:17" x14ac:dyDescent="0.2">
      <c r="A42" s="190"/>
      <c r="B42" s="224"/>
      <c r="C42" s="191">
        <v>0</v>
      </c>
      <c r="D42" s="192">
        <v>0</v>
      </c>
      <c r="E42" s="192">
        <v>0.2</v>
      </c>
      <c r="F42" s="192">
        <v>0.8</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7</v>
      </c>
      <c r="H48" s="177">
        <v>0</v>
      </c>
      <c r="P48" s="130">
        <v>7</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5</v>
      </c>
      <c r="H54" s="177">
        <v>0</v>
      </c>
      <c r="P54" s="130">
        <v>7</v>
      </c>
    </row>
    <row r="55" spans="1:16" x14ac:dyDescent="0.2">
      <c r="A55" s="86"/>
      <c r="C55" s="180">
        <v>0</v>
      </c>
      <c r="D55" s="180">
        <v>0</v>
      </c>
      <c r="E55" s="180">
        <v>0.14285714285714285</v>
      </c>
      <c r="F55" s="180">
        <v>0.14285714285714285</v>
      </c>
      <c r="G55" s="180">
        <v>0.7142857142857143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6</v>
      </c>
      <c r="F60" s="199">
        <v>0</v>
      </c>
      <c r="G60" s="199"/>
      <c r="H60" s="177">
        <v>0</v>
      </c>
      <c r="P60" s="130">
        <v>7</v>
      </c>
    </row>
    <row r="61" spans="1:16" x14ac:dyDescent="0.2">
      <c r="A61" s="86"/>
      <c r="C61" s="180">
        <v>0</v>
      </c>
      <c r="D61" s="180">
        <v>0.14285714285714285</v>
      </c>
      <c r="E61" s="180">
        <v>0.8571428571428571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0E95-0ECE-430A-BD1F-FCB06FAA4FEB}">
  <sheetPr codeName="Sheet4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44664</v>
      </c>
      <c r="F3" s="134"/>
      <c r="G3" s="136"/>
      <c r="H3" s="136"/>
      <c r="I3" s="135" t="s">
        <v>88</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6</v>
      </c>
      <c r="D7" s="145">
        <v>0.66666666666666663</v>
      </c>
      <c r="F7" s="146" t="s">
        <v>28</v>
      </c>
      <c r="G7" s="147"/>
      <c r="H7" s="147">
        <v>0</v>
      </c>
      <c r="I7" s="141">
        <v>0</v>
      </c>
    </row>
    <row r="8" spans="1:15" x14ac:dyDescent="0.2">
      <c r="B8" s="139" t="s">
        <v>5</v>
      </c>
      <c r="C8" s="140">
        <v>1</v>
      </c>
      <c r="D8" s="141">
        <v>0.1111111111111111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0.1111111111111111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0.33333333333333331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0</v>
      </c>
      <c r="F24" s="167">
        <v>4</v>
      </c>
      <c r="G24" s="168">
        <v>1</v>
      </c>
      <c r="H24" s="169">
        <v>2</v>
      </c>
      <c r="I24" s="166">
        <v>0</v>
      </c>
      <c r="J24" s="167">
        <v>0</v>
      </c>
      <c r="K24" s="167">
        <v>1</v>
      </c>
      <c r="L24" s="167">
        <v>7</v>
      </c>
      <c r="M24" s="168">
        <v>0</v>
      </c>
      <c r="N24" s="169">
        <v>1</v>
      </c>
      <c r="O24" s="130" t="s">
        <v>174</v>
      </c>
      <c r="P24" s="130">
        <v>9</v>
      </c>
      <c r="Q24" s="130">
        <v>9</v>
      </c>
    </row>
    <row r="25" spans="1:17" ht="18.75" customHeight="1" x14ac:dyDescent="0.2">
      <c r="A25" s="170"/>
      <c r="B25" s="221"/>
      <c r="C25" s="171">
        <v>0.16666666666666666</v>
      </c>
      <c r="D25" s="172">
        <v>0.16666666666666666</v>
      </c>
      <c r="E25" s="172">
        <v>0</v>
      </c>
      <c r="F25" s="172">
        <v>0.66666666666666663</v>
      </c>
      <c r="G25" s="172"/>
      <c r="H25" s="173"/>
      <c r="I25" s="171">
        <v>0</v>
      </c>
      <c r="J25" s="172">
        <v>0</v>
      </c>
      <c r="K25" s="172">
        <v>0.125</v>
      </c>
      <c r="L25" s="172">
        <v>0.875</v>
      </c>
      <c r="M25" s="172"/>
      <c r="N25" s="173"/>
      <c r="O25" s="130"/>
    </row>
    <row r="26" spans="1:17" ht="12.75" customHeight="1" x14ac:dyDescent="0.2">
      <c r="A26" s="174" t="s">
        <v>41</v>
      </c>
      <c r="B26" s="223" t="s">
        <v>51</v>
      </c>
      <c r="C26" s="175">
        <v>0</v>
      </c>
      <c r="D26" s="176">
        <v>1</v>
      </c>
      <c r="E26" s="176">
        <v>1</v>
      </c>
      <c r="F26" s="176">
        <v>4</v>
      </c>
      <c r="G26" s="177">
        <v>2</v>
      </c>
      <c r="H26" s="178">
        <v>1</v>
      </c>
      <c r="I26" s="175">
        <v>0</v>
      </c>
      <c r="J26" s="176">
        <v>0</v>
      </c>
      <c r="K26" s="176">
        <v>0</v>
      </c>
      <c r="L26" s="176">
        <v>7</v>
      </c>
      <c r="M26" s="177">
        <v>1</v>
      </c>
      <c r="N26" s="178">
        <v>1</v>
      </c>
      <c r="O26" s="130" t="s">
        <v>175</v>
      </c>
      <c r="P26" s="130">
        <v>9</v>
      </c>
      <c r="Q26" s="130">
        <v>9</v>
      </c>
    </row>
    <row r="27" spans="1:17" ht="18" customHeight="1" x14ac:dyDescent="0.2">
      <c r="A27" s="174"/>
      <c r="B27" s="223"/>
      <c r="C27" s="179">
        <v>0</v>
      </c>
      <c r="D27" s="180">
        <v>0.16666666666666666</v>
      </c>
      <c r="E27" s="180">
        <v>0.16666666666666666</v>
      </c>
      <c r="F27" s="180">
        <v>0.66666666666666663</v>
      </c>
      <c r="G27" s="180"/>
      <c r="H27" s="181"/>
      <c r="I27" s="182">
        <v>0</v>
      </c>
      <c r="J27" s="183">
        <v>0</v>
      </c>
      <c r="K27" s="183">
        <v>0</v>
      </c>
      <c r="L27" s="183">
        <v>1</v>
      </c>
      <c r="M27" s="180"/>
      <c r="N27" s="181"/>
      <c r="O27" s="130"/>
    </row>
    <row r="28" spans="1:17" ht="12.75" customHeight="1" x14ac:dyDescent="0.2">
      <c r="A28" s="170" t="s">
        <v>42</v>
      </c>
      <c r="B28" s="221" t="s">
        <v>58</v>
      </c>
      <c r="C28" s="166">
        <v>0</v>
      </c>
      <c r="D28" s="167">
        <v>1</v>
      </c>
      <c r="E28" s="167">
        <v>0</v>
      </c>
      <c r="F28" s="167">
        <v>4</v>
      </c>
      <c r="G28" s="168">
        <v>3</v>
      </c>
      <c r="H28" s="169">
        <v>1</v>
      </c>
      <c r="I28" s="166">
        <v>0</v>
      </c>
      <c r="J28" s="167">
        <v>0</v>
      </c>
      <c r="K28" s="167">
        <v>0</v>
      </c>
      <c r="L28" s="167">
        <v>7</v>
      </c>
      <c r="M28" s="168">
        <v>1</v>
      </c>
      <c r="N28" s="169">
        <v>1</v>
      </c>
      <c r="O28" s="130" t="s">
        <v>176</v>
      </c>
      <c r="P28" s="130">
        <v>9</v>
      </c>
      <c r="Q28" s="130">
        <v>9</v>
      </c>
    </row>
    <row r="29" spans="1:17" ht="15.75" customHeight="1" x14ac:dyDescent="0.2">
      <c r="A29" s="170"/>
      <c r="B29" s="221"/>
      <c r="C29" s="184">
        <v>0</v>
      </c>
      <c r="D29" s="185">
        <v>0.2</v>
      </c>
      <c r="E29" s="185">
        <v>0</v>
      </c>
      <c r="F29" s="185">
        <v>0.8</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6</v>
      </c>
      <c r="G30" s="177">
        <v>1</v>
      </c>
      <c r="H30" s="178">
        <v>1</v>
      </c>
      <c r="I30" s="175">
        <v>0</v>
      </c>
      <c r="J30" s="176">
        <v>0</v>
      </c>
      <c r="K30" s="176">
        <v>0</v>
      </c>
      <c r="L30" s="176">
        <v>8</v>
      </c>
      <c r="M30" s="177">
        <v>0</v>
      </c>
      <c r="N30" s="178">
        <v>1</v>
      </c>
      <c r="O30" s="130" t="s">
        <v>177</v>
      </c>
      <c r="P30" s="130">
        <v>9</v>
      </c>
      <c r="Q30" s="130">
        <v>9</v>
      </c>
    </row>
    <row r="31" spans="1:17" ht="13.5" customHeight="1" x14ac:dyDescent="0.2">
      <c r="A31" s="174"/>
      <c r="B31" s="223"/>
      <c r="C31" s="179">
        <v>0</v>
      </c>
      <c r="D31" s="180">
        <v>0</v>
      </c>
      <c r="E31" s="180">
        <v>0.14285714285714285</v>
      </c>
      <c r="F31" s="180">
        <v>0.8571428571428571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1</v>
      </c>
      <c r="F33" s="167">
        <v>5</v>
      </c>
      <c r="G33" s="168">
        <v>2</v>
      </c>
      <c r="H33" s="169">
        <v>1</v>
      </c>
      <c r="I33" s="166">
        <v>0</v>
      </c>
      <c r="J33" s="167">
        <v>0</v>
      </c>
      <c r="K33" s="167">
        <v>0</v>
      </c>
      <c r="L33" s="167">
        <v>7</v>
      </c>
      <c r="M33" s="168">
        <v>1</v>
      </c>
      <c r="N33" s="169">
        <v>1</v>
      </c>
      <c r="O33" s="130" t="s">
        <v>178</v>
      </c>
      <c r="P33" s="130">
        <v>9</v>
      </c>
      <c r="Q33" s="130">
        <v>9</v>
      </c>
    </row>
    <row r="34" spans="1:17" ht="14.25" customHeight="1" x14ac:dyDescent="0.2">
      <c r="A34" s="170"/>
      <c r="B34" s="221"/>
      <c r="C34" s="184">
        <v>0</v>
      </c>
      <c r="D34" s="185">
        <v>0</v>
      </c>
      <c r="E34" s="185">
        <v>0.16666666666666666</v>
      </c>
      <c r="F34" s="185">
        <v>0.83333333333333337</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2</v>
      </c>
      <c r="F35" s="176">
        <v>5</v>
      </c>
      <c r="G35" s="177">
        <v>1</v>
      </c>
      <c r="H35" s="178">
        <v>1</v>
      </c>
      <c r="I35" s="175">
        <v>0</v>
      </c>
      <c r="J35" s="176">
        <v>0</v>
      </c>
      <c r="K35" s="176">
        <v>0</v>
      </c>
      <c r="L35" s="176">
        <v>7</v>
      </c>
      <c r="M35" s="177">
        <v>1</v>
      </c>
      <c r="N35" s="178">
        <v>1</v>
      </c>
      <c r="O35" s="130" t="s">
        <v>179</v>
      </c>
      <c r="P35" s="130">
        <v>9</v>
      </c>
      <c r="Q35" s="130">
        <v>9</v>
      </c>
    </row>
    <row r="36" spans="1:17" ht="15.75" customHeight="1" x14ac:dyDescent="0.2">
      <c r="A36" s="174"/>
      <c r="B36" s="223"/>
      <c r="C36" s="179">
        <v>0</v>
      </c>
      <c r="D36" s="180">
        <v>0</v>
      </c>
      <c r="E36" s="180">
        <v>0.2857142857142857</v>
      </c>
      <c r="F36" s="180">
        <v>0.7142857142857143</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0</v>
      </c>
      <c r="F37" s="167">
        <v>5</v>
      </c>
      <c r="G37" s="168">
        <v>3</v>
      </c>
      <c r="H37" s="169">
        <v>1</v>
      </c>
      <c r="I37" s="166">
        <v>0</v>
      </c>
      <c r="J37" s="167">
        <v>0</v>
      </c>
      <c r="K37" s="167">
        <v>0</v>
      </c>
      <c r="L37" s="167">
        <v>7</v>
      </c>
      <c r="M37" s="168">
        <v>1</v>
      </c>
      <c r="N37" s="169">
        <v>1</v>
      </c>
      <c r="O37" s="130" t="s">
        <v>180</v>
      </c>
      <c r="P37" s="130">
        <v>9</v>
      </c>
      <c r="Q37" s="130">
        <v>9</v>
      </c>
    </row>
    <row r="38" spans="1:17" ht="14.25" customHeight="1" x14ac:dyDescent="0.2">
      <c r="A38" s="170"/>
      <c r="B38" s="221"/>
      <c r="C38" s="184">
        <v>0</v>
      </c>
      <c r="D38" s="185">
        <v>0</v>
      </c>
      <c r="E38" s="185">
        <v>0</v>
      </c>
      <c r="F38" s="185">
        <v>1</v>
      </c>
      <c r="G38" s="185"/>
      <c r="H38" s="186"/>
      <c r="I38" s="171">
        <v>0</v>
      </c>
      <c r="J38" s="172">
        <v>0</v>
      </c>
      <c r="K38" s="172">
        <v>0</v>
      </c>
      <c r="L38" s="172">
        <v>1</v>
      </c>
      <c r="M38" s="185"/>
      <c r="N38" s="186"/>
      <c r="O38" s="130"/>
    </row>
    <row r="39" spans="1:17" ht="12.75" customHeight="1" x14ac:dyDescent="0.2">
      <c r="A39" s="174" t="s">
        <v>47</v>
      </c>
      <c r="B39" s="223" t="s">
        <v>61</v>
      </c>
      <c r="C39" s="175">
        <v>0</v>
      </c>
      <c r="D39" s="176">
        <v>0</v>
      </c>
      <c r="E39" s="176">
        <v>2</v>
      </c>
      <c r="F39" s="176">
        <v>5</v>
      </c>
      <c r="G39" s="177">
        <v>1</v>
      </c>
      <c r="H39" s="178">
        <v>1</v>
      </c>
      <c r="I39" s="175">
        <v>0</v>
      </c>
      <c r="J39" s="176">
        <v>0</v>
      </c>
      <c r="K39" s="176">
        <v>0</v>
      </c>
      <c r="L39" s="176">
        <v>8</v>
      </c>
      <c r="M39" s="177">
        <v>0</v>
      </c>
      <c r="N39" s="178">
        <v>1</v>
      </c>
      <c r="O39" s="130" t="s">
        <v>181</v>
      </c>
      <c r="P39" s="130">
        <v>9</v>
      </c>
      <c r="Q39" s="130">
        <v>9</v>
      </c>
    </row>
    <row r="40" spans="1:17" ht="15" customHeight="1" x14ac:dyDescent="0.2">
      <c r="A40" s="174"/>
      <c r="B40" s="223"/>
      <c r="C40" s="179">
        <v>0</v>
      </c>
      <c r="D40" s="180">
        <v>0</v>
      </c>
      <c r="E40" s="180">
        <v>0.2857142857142857</v>
      </c>
      <c r="F40" s="180">
        <v>0.7142857142857143</v>
      </c>
      <c r="G40" s="180"/>
      <c r="H40" s="181"/>
      <c r="I40" s="182">
        <v>0</v>
      </c>
      <c r="J40" s="183">
        <v>0</v>
      </c>
      <c r="K40" s="183">
        <v>0</v>
      </c>
      <c r="L40" s="183">
        <v>1</v>
      </c>
      <c r="M40" s="180"/>
      <c r="N40" s="181"/>
      <c r="O40" s="130"/>
    </row>
    <row r="41" spans="1:17" ht="12.75" customHeight="1" x14ac:dyDescent="0.2">
      <c r="A41" s="170" t="s">
        <v>48</v>
      </c>
      <c r="B41" s="221" t="s">
        <v>62</v>
      </c>
      <c r="C41" s="166">
        <v>0</v>
      </c>
      <c r="D41" s="167">
        <v>2</v>
      </c>
      <c r="E41" s="167">
        <v>0</v>
      </c>
      <c r="F41" s="167">
        <v>4</v>
      </c>
      <c r="G41" s="168">
        <v>2</v>
      </c>
      <c r="H41" s="169">
        <v>1</v>
      </c>
      <c r="I41" s="166">
        <v>0</v>
      </c>
      <c r="J41" s="167">
        <v>1</v>
      </c>
      <c r="K41" s="167">
        <v>0</v>
      </c>
      <c r="L41" s="167">
        <v>7</v>
      </c>
      <c r="M41" s="168">
        <v>0</v>
      </c>
      <c r="N41" s="169">
        <v>1</v>
      </c>
      <c r="O41" s="130" t="s">
        <v>182</v>
      </c>
      <c r="P41" s="130">
        <v>9</v>
      </c>
      <c r="Q41" s="130">
        <v>9</v>
      </c>
    </row>
    <row r="42" spans="1:17" x14ac:dyDescent="0.2">
      <c r="A42" s="190"/>
      <c r="B42" s="224"/>
      <c r="C42" s="191">
        <v>0</v>
      </c>
      <c r="D42" s="192">
        <v>0.33333333333333331</v>
      </c>
      <c r="E42" s="192">
        <v>0</v>
      </c>
      <c r="F42" s="192">
        <v>0.66666666666666663</v>
      </c>
      <c r="G42" s="192"/>
      <c r="H42" s="193"/>
      <c r="I42" s="194">
        <v>0</v>
      </c>
      <c r="J42" s="195">
        <v>0.125</v>
      </c>
      <c r="K42" s="195">
        <v>0</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5</v>
      </c>
      <c r="H48" s="177">
        <v>0</v>
      </c>
      <c r="P48" s="130">
        <v>9</v>
      </c>
    </row>
    <row r="49" spans="1:16" x14ac:dyDescent="0.2">
      <c r="A49" s="86"/>
      <c r="C49" s="180">
        <v>0</v>
      </c>
      <c r="D49" s="180">
        <v>0</v>
      </c>
      <c r="E49" s="180">
        <v>0</v>
      </c>
      <c r="F49" s="180">
        <v>0.44444444444444442</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0</v>
      </c>
      <c r="F54" s="199">
        <v>1</v>
      </c>
      <c r="G54" s="199">
        <v>6</v>
      </c>
      <c r="H54" s="177">
        <v>0</v>
      </c>
      <c r="P54" s="130">
        <v>9</v>
      </c>
    </row>
    <row r="55" spans="1:16" x14ac:dyDescent="0.2">
      <c r="A55" s="86"/>
      <c r="C55" s="180">
        <v>0</v>
      </c>
      <c r="D55" s="180">
        <v>0.22222222222222221</v>
      </c>
      <c r="E55" s="180">
        <v>0</v>
      </c>
      <c r="F55" s="180">
        <v>0.1111111111111111</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1</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61D0-3BFA-4F67-AFCF-6C74B3686304}">
  <sheetPr codeName="Sheet6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186</v>
      </c>
      <c r="C3" s="133"/>
      <c r="D3" s="134"/>
      <c r="E3" s="135">
        <v>44705</v>
      </c>
      <c r="F3" s="134"/>
      <c r="G3" s="136"/>
      <c r="H3" s="136"/>
      <c r="I3" s="135" t="s">
        <v>88</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4</v>
      </c>
      <c r="D6" s="141">
        <v>0.21052631578947367</v>
      </c>
      <c r="F6" s="142" t="s">
        <v>49</v>
      </c>
      <c r="J6" s="143" t="s">
        <v>173</v>
      </c>
    </row>
    <row r="7" spans="1:15" x14ac:dyDescent="0.2">
      <c r="B7" s="144" t="s">
        <v>3</v>
      </c>
      <c r="C7" s="88">
        <v>2</v>
      </c>
      <c r="D7" s="145">
        <v>0.10526315789473684</v>
      </c>
      <c r="F7" s="146" t="s">
        <v>28</v>
      </c>
      <c r="G7" s="147"/>
      <c r="H7" s="147">
        <v>0</v>
      </c>
      <c r="I7" s="141">
        <v>0</v>
      </c>
    </row>
    <row r="8" spans="1:15" x14ac:dyDescent="0.2">
      <c r="B8" s="139" t="s">
        <v>5</v>
      </c>
      <c r="C8" s="140">
        <v>0</v>
      </c>
      <c r="D8" s="141">
        <v>0</v>
      </c>
      <c r="F8" s="148" t="s">
        <v>0</v>
      </c>
      <c r="H8" s="81">
        <v>7</v>
      </c>
      <c r="I8" s="145">
        <v>0.36842105263157893</v>
      </c>
    </row>
    <row r="9" spans="1:15" x14ac:dyDescent="0.2">
      <c r="B9" s="144" t="s">
        <v>6</v>
      </c>
      <c r="C9" s="88">
        <v>3</v>
      </c>
      <c r="D9" s="145">
        <v>0.15789473684210525</v>
      </c>
      <c r="F9" s="146" t="s">
        <v>29</v>
      </c>
      <c r="G9" s="147"/>
      <c r="H9" s="147">
        <v>0</v>
      </c>
      <c r="I9" s="141">
        <v>0</v>
      </c>
    </row>
    <row r="10" spans="1:15" x14ac:dyDescent="0.2">
      <c r="B10" s="139" t="s">
        <v>4</v>
      </c>
      <c r="C10" s="140">
        <v>0</v>
      </c>
      <c r="D10" s="141">
        <v>0</v>
      </c>
      <c r="F10" s="148" t="s">
        <v>30</v>
      </c>
      <c r="H10" s="81">
        <v>1</v>
      </c>
      <c r="I10" s="145">
        <v>5.2631578947368418E-2</v>
      </c>
    </row>
    <row r="11" spans="1:15" x14ac:dyDescent="0.2">
      <c r="B11" s="144" t="s">
        <v>23</v>
      </c>
      <c r="C11" s="88">
        <v>9</v>
      </c>
      <c r="D11" s="145">
        <v>0.47368421052631576</v>
      </c>
      <c r="F11" s="146" t="s">
        <v>31</v>
      </c>
      <c r="G11" s="147"/>
      <c r="H11" s="147">
        <v>0</v>
      </c>
      <c r="I11" s="141">
        <v>0</v>
      </c>
    </row>
    <row r="12" spans="1:15" x14ac:dyDescent="0.2">
      <c r="B12" s="139" t="s">
        <v>26</v>
      </c>
      <c r="C12" s="140">
        <v>1</v>
      </c>
      <c r="D12" s="141">
        <v>5.2631578947368418E-2</v>
      </c>
      <c r="F12" s="148" t="s">
        <v>32</v>
      </c>
      <c r="H12" s="81">
        <v>0</v>
      </c>
      <c r="I12" s="145">
        <v>0</v>
      </c>
    </row>
    <row r="13" spans="1:15" x14ac:dyDescent="0.2">
      <c r="B13" s="144" t="s">
        <v>24</v>
      </c>
      <c r="C13" s="88">
        <v>0</v>
      </c>
      <c r="D13" s="145">
        <v>0</v>
      </c>
      <c r="F13" s="146" t="s">
        <v>33</v>
      </c>
      <c r="G13" s="147"/>
      <c r="H13" s="147">
        <v>1</v>
      </c>
      <c r="I13" s="141">
        <v>5.2631578947368418E-2</v>
      </c>
    </row>
    <row r="14" spans="1:15" x14ac:dyDescent="0.2">
      <c r="B14" s="139" t="s">
        <v>27</v>
      </c>
      <c r="C14" s="140">
        <v>0</v>
      </c>
      <c r="D14" s="141">
        <v>0</v>
      </c>
      <c r="F14" s="144"/>
    </row>
    <row r="15" spans="1:15" x14ac:dyDescent="0.2">
      <c r="B15" s="144" t="s">
        <v>22</v>
      </c>
      <c r="C15" s="88">
        <v>1</v>
      </c>
      <c r="D15" s="145">
        <v>5.2631578947368418E-2</v>
      </c>
    </row>
    <row r="16" spans="1:15" x14ac:dyDescent="0.2">
      <c r="B16" s="139" t="s">
        <v>25</v>
      </c>
      <c r="C16" s="140">
        <v>1</v>
      </c>
      <c r="D16" s="141">
        <v>5.2631578947368418E-2</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3</v>
      </c>
      <c r="F24" s="167">
        <v>11</v>
      </c>
      <c r="G24" s="168">
        <v>2</v>
      </c>
      <c r="H24" s="169">
        <v>2</v>
      </c>
      <c r="I24" s="166">
        <v>1</v>
      </c>
      <c r="J24" s="167">
        <v>0</v>
      </c>
      <c r="K24" s="167">
        <v>0</v>
      </c>
      <c r="L24" s="167">
        <v>11</v>
      </c>
      <c r="M24" s="168">
        <v>2</v>
      </c>
      <c r="N24" s="169">
        <v>5</v>
      </c>
      <c r="O24" s="130" t="s">
        <v>174</v>
      </c>
      <c r="P24" s="130">
        <v>19</v>
      </c>
      <c r="Q24" s="130">
        <v>19</v>
      </c>
    </row>
    <row r="25" spans="1:17" ht="18.75" customHeight="1" x14ac:dyDescent="0.2">
      <c r="A25" s="170"/>
      <c r="B25" s="221"/>
      <c r="C25" s="171">
        <v>6.6666666666666666E-2</v>
      </c>
      <c r="D25" s="172">
        <v>0</v>
      </c>
      <c r="E25" s="172">
        <v>0.2</v>
      </c>
      <c r="F25" s="172">
        <v>0.73333333333333328</v>
      </c>
      <c r="G25" s="172"/>
      <c r="H25" s="173"/>
      <c r="I25" s="171">
        <v>8.3333333333333329E-2</v>
      </c>
      <c r="J25" s="172">
        <v>0</v>
      </c>
      <c r="K25" s="172">
        <v>0</v>
      </c>
      <c r="L25" s="172">
        <v>0.91666666666666663</v>
      </c>
      <c r="M25" s="172"/>
      <c r="N25" s="173"/>
      <c r="O25" s="130"/>
    </row>
    <row r="26" spans="1:17" ht="12.75" customHeight="1" x14ac:dyDescent="0.2">
      <c r="A26" s="174" t="s">
        <v>41</v>
      </c>
      <c r="B26" s="223" t="s">
        <v>51</v>
      </c>
      <c r="C26" s="175">
        <v>1</v>
      </c>
      <c r="D26" s="176">
        <v>0</v>
      </c>
      <c r="E26" s="176">
        <v>4</v>
      </c>
      <c r="F26" s="176">
        <v>8</v>
      </c>
      <c r="G26" s="177">
        <v>3</v>
      </c>
      <c r="H26" s="178">
        <v>3</v>
      </c>
      <c r="I26" s="175">
        <v>0</v>
      </c>
      <c r="J26" s="176">
        <v>0</v>
      </c>
      <c r="K26" s="176">
        <v>1</v>
      </c>
      <c r="L26" s="176">
        <v>11</v>
      </c>
      <c r="M26" s="177">
        <v>2</v>
      </c>
      <c r="N26" s="178">
        <v>5</v>
      </c>
      <c r="O26" s="130" t="s">
        <v>175</v>
      </c>
      <c r="P26" s="130">
        <v>19</v>
      </c>
      <c r="Q26" s="130">
        <v>19</v>
      </c>
    </row>
    <row r="27" spans="1:17" ht="18" customHeight="1" x14ac:dyDescent="0.2">
      <c r="A27" s="174"/>
      <c r="B27" s="223"/>
      <c r="C27" s="179">
        <v>7.6923076923076927E-2</v>
      </c>
      <c r="D27" s="180">
        <v>0</v>
      </c>
      <c r="E27" s="180">
        <v>0.30769230769230771</v>
      </c>
      <c r="F27" s="180">
        <v>0.61538461538461542</v>
      </c>
      <c r="G27" s="180"/>
      <c r="H27" s="181"/>
      <c r="I27" s="182">
        <v>0</v>
      </c>
      <c r="J27" s="183">
        <v>0</v>
      </c>
      <c r="K27" s="183">
        <v>8.3333333333333329E-2</v>
      </c>
      <c r="L27" s="183">
        <v>0.91666666666666663</v>
      </c>
      <c r="M27" s="180"/>
      <c r="N27" s="181"/>
      <c r="O27" s="130"/>
    </row>
    <row r="28" spans="1:17" ht="12.75" customHeight="1" x14ac:dyDescent="0.2">
      <c r="A28" s="170" t="s">
        <v>42</v>
      </c>
      <c r="B28" s="221" t="s">
        <v>58</v>
      </c>
      <c r="C28" s="166">
        <v>1</v>
      </c>
      <c r="D28" s="167">
        <v>2</v>
      </c>
      <c r="E28" s="167">
        <v>2</v>
      </c>
      <c r="F28" s="167">
        <v>9</v>
      </c>
      <c r="G28" s="168">
        <v>2</v>
      </c>
      <c r="H28" s="169">
        <v>3</v>
      </c>
      <c r="I28" s="166">
        <v>0</v>
      </c>
      <c r="J28" s="167">
        <v>0</v>
      </c>
      <c r="K28" s="167">
        <v>0</v>
      </c>
      <c r="L28" s="167">
        <v>11</v>
      </c>
      <c r="M28" s="168">
        <v>3</v>
      </c>
      <c r="N28" s="169">
        <v>5</v>
      </c>
      <c r="O28" s="130" t="s">
        <v>176</v>
      </c>
      <c r="P28" s="130">
        <v>19</v>
      </c>
      <c r="Q28" s="130">
        <v>19</v>
      </c>
    </row>
    <row r="29" spans="1:17" ht="15.75" customHeight="1" x14ac:dyDescent="0.2">
      <c r="A29" s="170"/>
      <c r="B29" s="221"/>
      <c r="C29" s="184">
        <v>7.1428571428571425E-2</v>
      </c>
      <c r="D29" s="185">
        <v>0.14285714285714285</v>
      </c>
      <c r="E29" s="185">
        <v>0.14285714285714285</v>
      </c>
      <c r="F29" s="185">
        <v>0.6428571428571429</v>
      </c>
      <c r="G29" s="185"/>
      <c r="H29" s="186"/>
      <c r="I29" s="171">
        <v>0</v>
      </c>
      <c r="J29" s="172">
        <v>0</v>
      </c>
      <c r="K29" s="172">
        <v>0</v>
      </c>
      <c r="L29" s="172">
        <v>1</v>
      </c>
      <c r="M29" s="185"/>
      <c r="N29" s="186"/>
      <c r="O29" s="130"/>
    </row>
    <row r="30" spans="1:17" ht="13.5" customHeight="1" x14ac:dyDescent="0.2">
      <c r="A30" s="174" t="s">
        <v>43</v>
      </c>
      <c r="B30" s="223" t="s">
        <v>59</v>
      </c>
      <c r="C30" s="175">
        <v>1</v>
      </c>
      <c r="D30" s="176">
        <v>1</v>
      </c>
      <c r="E30" s="176">
        <v>3</v>
      </c>
      <c r="F30" s="176">
        <v>10</v>
      </c>
      <c r="G30" s="177">
        <v>1</v>
      </c>
      <c r="H30" s="178">
        <v>3</v>
      </c>
      <c r="I30" s="175">
        <v>0</v>
      </c>
      <c r="J30" s="176">
        <v>0</v>
      </c>
      <c r="K30" s="176">
        <v>0</v>
      </c>
      <c r="L30" s="176">
        <v>11</v>
      </c>
      <c r="M30" s="177">
        <v>2</v>
      </c>
      <c r="N30" s="178">
        <v>6</v>
      </c>
      <c r="O30" s="130" t="s">
        <v>177</v>
      </c>
      <c r="P30" s="130">
        <v>19</v>
      </c>
      <c r="Q30" s="130">
        <v>19</v>
      </c>
    </row>
    <row r="31" spans="1:17" ht="13.5" customHeight="1" x14ac:dyDescent="0.2">
      <c r="A31" s="174"/>
      <c r="B31" s="223"/>
      <c r="C31" s="179">
        <v>6.6666666666666666E-2</v>
      </c>
      <c r="D31" s="180">
        <v>6.6666666666666666E-2</v>
      </c>
      <c r="E31" s="180">
        <v>0.2</v>
      </c>
      <c r="F31" s="180">
        <v>0.66666666666666663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3</v>
      </c>
      <c r="F33" s="167">
        <v>11</v>
      </c>
      <c r="G33" s="168">
        <v>3</v>
      </c>
      <c r="H33" s="169">
        <v>2</v>
      </c>
      <c r="I33" s="166">
        <v>0</v>
      </c>
      <c r="J33" s="167">
        <v>0</v>
      </c>
      <c r="K33" s="167">
        <v>0</v>
      </c>
      <c r="L33" s="167">
        <v>11</v>
      </c>
      <c r="M33" s="168">
        <v>3</v>
      </c>
      <c r="N33" s="169">
        <v>5</v>
      </c>
      <c r="O33" s="130" t="s">
        <v>178</v>
      </c>
      <c r="P33" s="130">
        <v>19</v>
      </c>
      <c r="Q33" s="130">
        <v>19</v>
      </c>
    </row>
    <row r="34" spans="1:17" ht="14.25" customHeight="1" x14ac:dyDescent="0.2">
      <c r="A34" s="170"/>
      <c r="B34" s="221"/>
      <c r="C34" s="184">
        <v>0</v>
      </c>
      <c r="D34" s="185">
        <v>0</v>
      </c>
      <c r="E34" s="185">
        <v>0.21428571428571427</v>
      </c>
      <c r="F34" s="185">
        <v>0.7857142857142857</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2</v>
      </c>
      <c r="F35" s="176">
        <v>10</v>
      </c>
      <c r="G35" s="177">
        <v>3</v>
      </c>
      <c r="H35" s="178">
        <v>4</v>
      </c>
      <c r="I35" s="175">
        <v>0</v>
      </c>
      <c r="J35" s="176">
        <v>0</v>
      </c>
      <c r="K35" s="176">
        <v>0</v>
      </c>
      <c r="L35" s="176">
        <v>10</v>
      </c>
      <c r="M35" s="177">
        <v>3</v>
      </c>
      <c r="N35" s="178">
        <v>6</v>
      </c>
      <c r="O35" s="130" t="s">
        <v>179</v>
      </c>
      <c r="P35" s="130">
        <v>19</v>
      </c>
      <c r="Q35" s="130">
        <v>19</v>
      </c>
    </row>
    <row r="36" spans="1:17" ht="15.75" customHeight="1" x14ac:dyDescent="0.2">
      <c r="A36" s="174"/>
      <c r="B36" s="223"/>
      <c r="C36" s="179">
        <v>0</v>
      </c>
      <c r="D36" s="180">
        <v>0</v>
      </c>
      <c r="E36" s="180">
        <v>0.16666666666666666</v>
      </c>
      <c r="F36" s="180">
        <v>0.83333333333333337</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3</v>
      </c>
      <c r="F37" s="167">
        <v>11</v>
      </c>
      <c r="G37" s="168">
        <v>2</v>
      </c>
      <c r="H37" s="169">
        <v>2</v>
      </c>
      <c r="I37" s="166">
        <v>0</v>
      </c>
      <c r="J37" s="167">
        <v>0</v>
      </c>
      <c r="K37" s="167">
        <v>0</v>
      </c>
      <c r="L37" s="167">
        <v>12</v>
      </c>
      <c r="M37" s="168">
        <v>2</v>
      </c>
      <c r="N37" s="169">
        <v>5</v>
      </c>
      <c r="O37" s="130" t="s">
        <v>180</v>
      </c>
      <c r="P37" s="130">
        <v>19</v>
      </c>
      <c r="Q37" s="130">
        <v>19</v>
      </c>
    </row>
    <row r="38" spans="1:17" ht="14.25" customHeight="1" x14ac:dyDescent="0.2">
      <c r="A38" s="170"/>
      <c r="B38" s="221"/>
      <c r="C38" s="184">
        <v>0</v>
      </c>
      <c r="D38" s="185">
        <v>6.6666666666666666E-2</v>
      </c>
      <c r="E38" s="185">
        <v>0.2</v>
      </c>
      <c r="F38" s="185">
        <v>0.73333333333333328</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2</v>
      </c>
      <c r="F39" s="176">
        <v>9</v>
      </c>
      <c r="G39" s="177">
        <v>3</v>
      </c>
      <c r="H39" s="178">
        <v>4</v>
      </c>
      <c r="I39" s="175">
        <v>0</v>
      </c>
      <c r="J39" s="176">
        <v>0</v>
      </c>
      <c r="K39" s="176">
        <v>0</v>
      </c>
      <c r="L39" s="176">
        <v>10</v>
      </c>
      <c r="M39" s="177">
        <v>3</v>
      </c>
      <c r="N39" s="178">
        <v>6</v>
      </c>
      <c r="O39" s="130" t="s">
        <v>181</v>
      </c>
      <c r="P39" s="130">
        <v>19</v>
      </c>
      <c r="Q39" s="130">
        <v>19</v>
      </c>
    </row>
    <row r="40" spans="1:17" ht="15" customHeight="1" x14ac:dyDescent="0.2">
      <c r="A40" s="174"/>
      <c r="B40" s="223"/>
      <c r="C40" s="179">
        <v>0</v>
      </c>
      <c r="D40" s="180">
        <v>8.3333333333333329E-2</v>
      </c>
      <c r="E40" s="180">
        <v>0.16666666666666666</v>
      </c>
      <c r="F40" s="180">
        <v>0.75</v>
      </c>
      <c r="G40" s="180"/>
      <c r="H40" s="181"/>
      <c r="I40" s="182">
        <v>0</v>
      </c>
      <c r="J40" s="183">
        <v>0</v>
      </c>
      <c r="K40" s="183">
        <v>0</v>
      </c>
      <c r="L40" s="183">
        <v>1</v>
      </c>
      <c r="M40" s="180"/>
      <c r="N40" s="181"/>
      <c r="O40" s="130"/>
    </row>
    <row r="41" spans="1:17" ht="12.75" customHeight="1" x14ac:dyDescent="0.2">
      <c r="A41" s="170" t="s">
        <v>48</v>
      </c>
      <c r="B41" s="221" t="s">
        <v>62</v>
      </c>
      <c r="C41" s="166">
        <v>1</v>
      </c>
      <c r="D41" s="167">
        <v>1</v>
      </c>
      <c r="E41" s="167">
        <v>2</v>
      </c>
      <c r="F41" s="167">
        <v>9</v>
      </c>
      <c r="G41" s="168">
        <v>4</v>
      </c>
      <c r="H41" s="169">
        <v>2</v>
      </c>
      <c r="I41" s="166">
        <v>0</v>
      </c>
      <c r="J41" s="167">
        <v>0</v>
      </c>
      <c r="K41" s="167">
        <v>0</v>
      </c>
      <c r="L41" s="167">
        <v>12</v>
      </c>
      <c r="M41" s="168">
        <v>2</v>
      </c>
      <c r="N41" s="169">
        <v>5</v>
      </c>
      <c r="O41" s="130" t="s">
        <v>182</v>
      </c>
      <c r="P41" s="130">
        <v>19</v>
      </c>
      <c r="Q41" s="130">
        <v>19</v>
      </c>
    </row>
    <row r="42" spans="1:17" x14ac:dyDescent="0.2">
      <c r="A42" s="190"/>
      <c r="B42" s="224"/>
      <c r="C42" s="191">
        <v>7.6923076923076927E-2</v>
      </c>
      <c r="D42" s="192">
        <v>7.6923076923076927E-2</v>
      </c>
      <c r="E42" s="192">
        <v>0.15384615384615385</v>
      </c>
      <c r="F42" s="192">
        <v>0.69230769230769229</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6</v>
      </c>
      <c r="G48" s="199">
        <v>9</v>
      </c>
      <c r="H48" s="177">
        <v>3</v>
      </c>
      <c r="P48" s="130">
        <v>19</v>
      </c>
    </row>
    <row r="49" spans="1:16" x14ac:dyDescent="0.2">
      <c r="A49" s="86"/>
      <c r="C49" s="180">
        <v>0</v>
      </c>
      <c r="D49" s="180">
        <v>0</v>
      </c>
      <c r="E49" s="180">
        <v>6.25E-2</v>
      </c>
      <c r="F49" s="180">
        <v>0.375</v>
      </c>
      <c r="G49" s="180">
        <v>0.5625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4</v>
      </c>
      <c r="F54" s="199">
        <v>6</v>
      </c>
      <c r="G54" s="199">
        <v>5</v>
      </c>
      <c r="H54" s="177">
        <v>3</v>
      </c>
      <c r="P54" s="130">
        <v>19</v>
      </c>
    </row>
    <row r="55" spans="1:16" x14ac:dyDescent="0.2">
      <c r="A55" s="86"/>
      <c r="C55" s="180">
        <v>0</v>
      </c>
      <c r="D55" s="180">
        <v>6.25E-2</v>
      </c>
      <c r="E55" s="180">
        <v>0.25</v>
      </c>
      <c r="F55" s="180">
        <v>0.375</v>
      </c>
      <c r="G55" s="180">
        <v>0.3125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16</v>
      </c>
      <c r="F60" s="199">
        <v>0</v>
      </c>
      <c r="G60" s="199"/>
      <c r="H60" s="177">
        <v>3</v>
      </c>
      <c r="P60" s="130">
        <v>19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329</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3D26-EF01-4E14-A18D-EFA8C157D456}">
  <sheetPr codeName="Sheet1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44595</v>
      </c>
      <c r="F3" s="134"/>
      <c r="G3" s="136"/>
      <c r="H3" s="136"/>
      <c r="I3" s="135" t="s">
        <v>157</v>
      </c>
      <c r="J3" s="136"/>
      <c r="K3" s="136"/>
      <c r="L3" s="136"/>
      <c r="M3" s="137">
        <v>23</v>
      </c>
      <c r="N3" s="138"/>
      <c r="O3" s="130"/>
    </row>
    <row r="4" spans="1:15" ht="9.75" customHeight="1" x14ac:dyDescent="0.2"/>
    <row r="5" spans="1:15" ht="17.25" customHeight="1" x14ac:dyDescent="0.2">
      <c r="A5" s="86" t="s">
        <v>13</v>
      </c>
      <c r="B5" s="87" t="s">
        <v>12</v>
      </c>
    </row>
    <row r="6" spans="1:15" x14ac:dyDescent="0.2">
      <c r="B6" s="139" t="s">
        <v>2</v>
      </c>
      <c r="C6" s="140">
        <v>6</v>
      </c>
      <c r="D6" s="141">
        <v>0.2608695652173913</v>
      </c>
      <c r="F6" s="142" t="s">
        <v>49</v>
      </c>
      <c r="J6" s="143" t="s">
        <v>173</v>
      </c>
    </row>
    <row r="7" spans="1:15" x14ac:dyDescent="0.2">
      <c r="B7" s="144" t="s">
        <v>3</v>
      </c>
      <c r="C7" s="88">
        <v>17</v>
      </c>
      <c r="D7" s="145">
        <v>0.73913043478260865</v>
      </c>
      <c r="F7" s="146" t="s">
        <v>28</v>
      </c>
      <c r="G7" s="147"/>
      <c r="H7" s="147">
        <v>1</v>
      </c>
      <c r="I7" s="141">
        <v>4.3478260869565216E-2</v>
      </c>
    </row>
    <row r="8" spans="1:15" x14ac:dyDescent="0.2">
      <c r="B8" s="139" t="s">
        <v>5</v>
      </c>
      <c r="C8" s="140">
        <v>5</v>
      </c>
      <c r="D8" s="141">
        <v>0.21739130434782608</v>
      </c>
      <c r="F8" s="148" t="s">
        <v>0</v>
      </c>
      <c r="H8" s="81">
        <v>2</v>
      </c>
      <c r="I8" s="145">
        <v>8.6956521739130432E-2</v>
      </c>
    </row>
    <row r="9" spans="1:15" x14ac:dyDescent="0.2">
      <c r="B9" s="144" t="s">
        <v>6</v>
      </c>
      <c r="C9" s="88">
        <v>2</v>
      </c>
      <c r="D9" s="145">
        <v>8.6956521739130432E-2</v>
      </c>
      <c r="F9" s="146" t="s">
        <v>29</v>
      </c>
      <c r="G9" s="147"/>
      <c r="H9" s="147">
        <v>0</v>
      </c>
      <c r="I9" s="141">
        <v>0</v>
      </c>
    </row>
    <row r="10" spans="1:15" x14ac:dyDescent="0.2">
      <c r="B10" s="139" t="s">
        <v>4</v>
      </c>
      <c r="C10" s="140">
        <v>5</v>
      </c>
      <c r="D10" s="141">
        <v>0.21739130434782608</v>
      </c>
      <c r="F10" s="148" t="s">
        <v>30</v>
      </c>
      <c r="H10" s="81">
        <v>0</v>
      </c>
      <c r="I10" s="145">
        <v>0</v>
      </c>
    </row>
    <row r="11" spans="1:15" x14ac:dyDescent="0.2">
      <c r="B11" s="144" t="s">
        <v>23</v>
      </c>
      <c r="C11" s="88">
        <v>3</v>
      </c>
      <c r="D11" s="145">
        <v>0.13043478260869565</v>
      </c>
      <c r="F11" s="146" t="s">
        <v>31</v>
      </c>
      <c r="G11" s="147"/>
      <c r="H11" s="147">
        <v>0</v>
      </c>
      <c r="I11" s="141">
        <v>0</v>
      </c>
    </row>
    <row r="12" spans="1:15" x14ac:dyDescent="0.2">
      <c r="B12" s="139" t="s">
        <v>26</v>
      </c>
      <c r="C12" s="140">
        <v>1</v>
      </c>
      <c r="D12" s="141">
        <v>4.3478260869565216E-2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2</v>
      </c>
      <c r="E24" s="167">
        <v>3</v>
      </c>
      <c r="F24" s="167">
        <v>9</v>
      </c>
      <c r="G24" s="168">
        <v>0</v>
      </c>
      <c r="H24" s="169">
        <v>2</v>
      </c>
      <c r="I24" s="166">
        <v>1</v>
      </c>
      <c r="J24" s="167">
        <v>1</v>
      </c>
      <c r="K24" s="167">
        <v>3</v>
      </c>
      <c r="L24" s="167">
        <v>14</v>
      </c>
      <c r="M24" s="168">
        <v>0</v>
      </c>
      <c r="N24" s="169">
        <v>4</v>
      </c>
      <c r="O24" s="130" t="s">
        <v>174</v>
      </c>
      <c r="P24" s="130">
        <v>23</v>
      </c>
      <c r="Q24" s="130">
        <v>23</v>
      </c>
    </row>
    <row r="25" spans="1:17" ht="18.75" customHeight="1" x14ac:dyDescent="0.2">
      <c r="A25" s="170"/>
      <c r="B25" s="221"/>
      <c r="C25" s="171">
        <v>0.33333333333333331</v>
      </c>
      <c r="D25" s="172">
        <v>9.5238095238095233E-2</v>
      </c>
      <c r="E25" s="172">
        <v>0.14285714285714285</v>
      </c>
      <c r="F25" s="172">
        <v>0.42857142857142855</v>
      </c>
      <c r="G25" s="172"/>
      <c r="H25" s="173"/>
      <c r="I25" s="171">
        <v>5.2631578947368418E-2</v>
      </c>
      <c r="J25" s="172">
        <v>5.2631578947368418E-2</v>
      </c>
      <c r="K25" s="172">
        <v>0.15789473684210525</v>
      </c>
      <c r="L25" s="172">
        <v>0.73684210526315785</v>
      </c>
      <c r="M25" s="172"/>
      <c r="N25" s="173"/>
      <c r="O25" s="130"/>
    </row>
    <row r="26" spans="1:17" ht="12.75" customHeight="1" x14ac:dyDescent="0.2">
      <c r="A26" s="174" t="s">
        <v>41</v>
      </c>
      <c r="B26" s="223" t="s">
        <v>51</v>
      </c>
      <c r="C26" s="175">
        <v>5</v>
      </c>
      <c r="D26" s="176">
        <v>2</v>
      </c>
      <c r="E26" s="176">
        <v>3</v>
      </c>
      <c r="F26" s="176">
        <v>10</v>
      </c>
      <c r="G26" s="177">
        <v>0</v>
      </c>
      <c r="H26" s="178">
        <v>3</v>
      </c>
      <c r="I26" s="175">
        <v>0</v>
      </c>
      <c r="J26" s="176">
        <v>1</v>
      </c>
      <c r="K26" s="176">
        <v>5</v>
      </c>
      <c r="L26" s="176">
        <v>13</v>
      </c>
      <c r="M26" s="177">
        <v>0</v>
      </c>
      <c r="N26" s="178">
        <v>4</v>
      </c>
      <c r="O26" s="130" t="s">
        <v>175</v>
      </c>
      <c r="P26" s="130">
        <v>23</v>
      </c>
      <c r="Q26" s="130">
        <v>23</v>
      </c>
    </row>
    <row r="27" spans="1:17" ht="18" customHeight="1" x14ac:dyDescent="0.2">
      <c r="A27" s="174"/>
      <c r="B27" s="223"/>
      <c r="C27" s="179">
        <v>0.25</v>
      </c>
      <c r="D27" s="180">
        <v>0.1</v>
      </c>
      <c r="E27" s="180">
        <v>0.15</v>
      </c>
      <c r="F27" s="180">
        <v>0.5</v>
      </c>
      <c r="G27" s="180"/>
      <c r="H27" s="181"/>
      <c r="I27" s="182">
        <v>0</v>
      </c>
      <c r="J27" s="183">
        <v>5.2631578947368418E-2</v>
      </c>
      <c r="K27" s="183">
        <v>0.26315789473684209</v>
      </c>
      <c r="L27" s="183">
        <v>0.68421052631578949</v>
      </c>
      <c r="M27" s="180"/>
      <c r="N27" s="181"/>
      <c r="O27" s="130"/>
    </row>
    <row r="28" spans="1:17" ht="12.75" customHeight="1" x14ac:dyDescent="0.2">
      <c r="A28" s="170" t="s">
        <v>42</v>
      </c>
      <c r="B28" s="221" t="s">
        <v>58</v>
      </c>
      <c r="C28" s="166">
        <v>6</v>
      </c>
      <c r="D28" s="167">
        <v>2</v>
      </c>
      <c r="E28" s="167">
        <v>2</v>
      </c>
      <c r="F28" s="167">
        <v>7</v>
      </c>
      <c r="G28" s="168">
        <v>1</v>
      </c>
      <c r="H28" s="169">
        <v>5</v>
      </c>
      <c r="I28" s="166">
        <v>2</v>
      </c>
      <c r="J28" s="167">
        <v>2</v>
      </c>
      <c r="K28" s="167">
        <v>3</v>
      </c>
      <c r="L28" s="167">
        <v>15</v>
      </c>
      <c r="M28" s="168">
        <v>0</v>
      </c>
      <c r="N28" s="169">
        <v>1</v>
      </c>
      <c r="O28" s="130" t="s">
        <v>176</v>
      </c>
      <c r="P28" s="130">
        <v>23</v>
      </c>
      <c r="Q28" s="130">
        <v>23</v>
      </c>
    </row>
    <row r="29" spans="1:17" ht="15.75" customHeight="1" x14ac:dyDescent="0.2">
      <c r="A29" s="170"/>
      <c r="B29" s="221"/>
      <c r="C29" s="184">
        <v>0.35294117647058826</v>
      </c>
      <c r="D29" s="185">
        <v>0.11764705882352941</v>
      </c>
      <c r="E29" s="185">
        <v>0.11764705882352941</v>
      </c>
      <c r="F29" s="185">
        <v>0.41176470588235292</v>
      </c>
      <c r="G29" s="185"/>
      <c r="H29" s="186"/>
      <c r="I29" s="171">
        <v>9.0909090909090912E-2</v>
      </c>
      <c r="J29" s="172">
        <v>9.0909090909090912E-2</v>
      </c>
      <c r="K29" s="172">
        <v>0.13636363636363635</v>
      </c>
      <c r="L29" s="172">
        <v>0.68181818181818177</v>
      </c>
      <c r="M29" s="185"/>
      <c r="N29" s="186"/>
      <c r="O29" s="130"/>
    </row>
    <row r="30" spans="1:17" ht="13.5" customHeight="1" x14ac:dyDescent="0.2">
      <c r="A30" s="174" t="s">
        <v>43</v>
      </c>
      <c r="B30" s="223" t="s">
        <v>59</v>
      </c>
      <c r="C30" s="175">
        <v>6</v>
      </c>
      <c r="D30" s="176">
        <v>2</v>
      </c>
      <c r="E30" s="176">
        <v>0</v>
      </c>
      <c r="F30" s="176">
        <v>10</v>
      </c>
      <c r="G30" s="177">
        <v>0</v>
      </c>
      <c r="H30" s="178">
        <v>5</v>
      </c>
      <c r="I30" s="175">
        <v>2</v>
      </c>
      <c r="J30" s="176">
        <v>1</v>
      </c>
      <c r="K30" s="176">
        <v>2</v>
      </c>
      <c r="L30" s="176">
        <v>16</v>
      </c>
      <c r="M30" s="177">
        <v>0</v>
      </c>
      <c r="N30" s="178">
        <v>2</v>
      </c>
      <c r="O30" s="130" t="s">
        <v>177</v>
      </c>
      <c r="P30" s="130">
        <v>23</v>
      </c>
      <c r="Q30" s="130">
        <v>23</v>
      </c>
    </row>
    <row r="31" spans="1:17" ht="13.5" customHeight="1" x14ac:dyDescent="0.2">
      <c r="A31" s="174"/>
      <c r="B31" s="223"/>
      <c r="C31" s="179">
        <v>0.33333333333333331</v>
      </c>
      <c r="D31" s="180">
        <v>0.1111111111111111</v>
      </c>
      <c r="E31" s="180">
        <v>0</v>
      </c>
      <c r="F31" s="180">
        <v>0.55555555555555558</v>
      </c>
      <c r="G31" s="180"/>
      <c r="H31" s="181"/>
      <c r="I31" s="182">
        <v>9.5238095238095233E-2</v>
      </c>
      <c r="J31" s="183">
        <v>4.7619047619047616E-2</v>
      </c>
      <c r="K31" s="183">
        <v>9.5238095238095233E-2</v>
      </c>
      <c r="L31" s="183">
        <v>0.76190476190476186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6</v>
      </c>
      <c r="D33" s="167">
        <v>3</v>
      </c>
      <c r="E33" s="167">
        <v>0</v>
      </c>
      <c r="F33" s="167">
        <v>11</v>
      </c>
      <c r="G33" s="168">
        <v>1</v>
      </c>
      <c r="H33" s="169">
        <v>2</v>
      </c>
      <c r="I33" s="166">
        <v>2</v>
      </c>
      <c r="J33" s="167">
        <v>1</v>
      </c>
      <c r="K33" s="167">
        <v>3</v>
      </c>
      <c r="L33" s="167">
        <v>14</v>
      </c>
      <c r="M33" s="168">
        <v>0</v>
      </c>
      <c r="N33" s="169">
        <v>3</v>
      </c>
      <c r="O33" s="130" t="s">
        <v>178</v>
      </c>
      <c r="P33" s="130">
        <v>23</v>
      </c>
      <c r="Q33" s="130">
        <v>23</v>
      </c>
    </row>
    <row r="34" spans="1:17" ht="14.25" customHeight="1" x14ac:dyDescent="0.2">
      <c r="A34" s="170"/>
      <c r="B34" s="221"/>
      <c r="C34" s="184">
        <v>0.3</v>
      </c>
      <c r="D34" s="185">
        <v>0.15</v>
      </c>
      <c r="E34" s="185">
        <v>0</v>
      </c>
      <c r="F34" s="185">
        <v>0.55000000000000004</v>
      </c>
      <c r="G34" s="185"/>
      <c r="H34" s="186"/>
      <c r="I34" s="171">
        <v>0.1</v>
      </c>
      <c r="J34" s="172">
        <v>0.05</v>
      </c>
      <c r="K34" s="172">
        <v>0.15</v>
      </c>
      <c r="L34" s="172">
        <v>0.7</v>
      </c>
      <c r="M34" s="185"/>
      <c r="N34" s="186"/>
      <c r="O34" s="130"/>
    </row>
    <row r="35" spans="1:17" ht="12.75" customHeight="1" x14ac:dyDescent="0.2">
      <c r="A35" s="174" t="s">
        <v>45</v>
      </c>
      <c r="B35" s="223" t="s">
        <v>52</v>
      </c>
      <c r="C35" s="175">
        <v>2</v>
      </c>
      <c r="D35" s="176">
        <v>3</v>
      </c>
      <c r="E35" s="176">
        <v>5</v>
      </c>
      <c r="F35" s="176">
        <v>11</v>
      </c>
      <c r="G35" s="177">
        <v>0</v>
      </c>
      <c r="H35" s="178">
        <v>2</v>
      </c>
      <c r="I35" s="175">
        <v>1</v>
      </c>
      <c r="J35" s="176">
        <v>1</v>
      </c>
      <c r="K35" s="176">
        <v>2</v>
      </c>
      <c r="L35" s="176">
        <v>16</v>
      </c>
      <c r="M35" s="177">
        <v>0</v>
      </c>
      <c r="N35" s="178">
        <v>3</v>
      </c>
      <c r="O35" s="130" t="s">
        <v>179</v>
      </c>
      <c r="P35" s="130">
        <v>23</v>
      </c>
      <c r="Q35" s="130">
        <v>23</v>
      </c>
    </row>
    <row r="36" spans="1:17" ht="15.75" customHeight="1" x14ac:dyDescent="0.2">
      <c r="A36" s="174"/>
      <c r="B36" s="223"/>
      <c r="C36" s="179">
        <v>9.5238095238095233E-2</v>
      </c>
      <c r="D36" s="180">
        <v>0.14285714285714285</v>
      </c>
      <c r="E36" s="180">
        <v>0.23809523809523808</v>
      </c>
      <c r="F36" s="180">
        <v>0.52380952380952384</v>
      </c>
      <c r="G36" s="180"/>
      <c r="H36" s="181"/>
      <c r="I36" s="182">
        <v>0.05</v>
      </c>
      <c r="J36" s="183">
        <v>0.05</v>
      </c>
      <c r="K36" s="183">
        <v>0.1</v>
      </c>
      <c r="L36" s="183">
        <v>0.8</v>
      </c>
      <c r="M36" s="180"/>
      <c r="N36" s="181"/>
      <c r="O36" s="130"/>
    </row>
    <row r="37" spans="1:17" ht="12.75" customHeight="1" x14ac:dyDescent="0.2">
      <c r="A37" s="170" t="s">
        <v>46</v>
      </c>
      <c r="B37" s="221" t="s">
        <v>53</v>
      </c>
      <c r="C37" s="166">
        <v>7</v>
      </c>
      <c r="D37" s="167">
        <v>2</v>
      </c>
      <c r="E37" s="167">
        <v>4</v>
      </c>
      <c r="F37" s="167">
        <v>6</v>
      </c>
      <c r="G37" s="168">
        <v>1</v>
      </c>
      <c r="H37" s="169">
        <v>3</v>
      </c>
      <c r="I37" s="166">
        <v>2</v>
      </c>
      <c r="J37" s="167">
        <v>1</v>
      </c>
      <c r="K37" s="167">
        <v>4</v>
      </c>
      <c r="L37" s="167">
        <v>15</v>
      </c>
      <c r="M37" s="168">
        <v>0</v>
      </c>
      <c r="N37" s="169">
        <v>1</v>
      </c>
      <c r="O37" s="130" t="s">
        <v>180</v>
      </c>
      <c r="P37" s="130">
        <v>23</v>
      </c>
      <c r="Q37" s="130">
        <v>23</v>
      </c>
    </row>
    <row r="38" spans="1:17" ht="14.25" customHeight="1" x14ac:dyDescent="0.2">
      <c r="A38" s="170"/>
      <c r="B38" s="221"/>
      <c r="C38" s="184">
        <v>0.36842105263157893</v>
      </c>
      <c r="D38" s="185">
        <v>0.10526315789473684</v>
      </c>
      <c r="E38" s="185">
        <v>0.21052631578947367</v>
      </c>
      <c r="F38" s="185">
        <v>0.31578947368421051</v>
      </c>
      <c r="G38" s="185"/>
      <c r="H38" s="186"/>
      <c r="I38" s="171">
        <v>9.0909090909090912E-2</v>
      </c>
      <c r="J38" s="172">
        <v>4.5454545454545456E-2</v>
      </c>
      <c r="K38" s="172">
        <v>0.18181818181818182</v>
      </c>
      <c r="L38" s="172">
        <v>0.68181818181818177</v>
      </c>
      <c r="M38" s="185"/>
      <c r="N38" s="186"/>
      <c r="O38" s="130"/>
    </row>
    <row r="39" spans="1:17" ht="12.75" customHeight="1" x14ac:dyDescent="0.2">
      <c r="A39" s="174" t="s">
        <v>47</v>
      </c>
      <c r="B39" s="223" t="s">
        <v>61</v>
      </c>
      <c r="C39" s="175">
        <v>7</v>
      </c>
      <c r="D39" s="176">
        <v>2</v>
      </c>
      <c r="E39" s="176">
        <v>1</v>
      </c>
      <c r="F39" s="176">
        <v>11</v>
      </c>
      <c r="G39" s="177">
        <v>0</v>
      </c>
      <c r="H39" s="178">
        <v>2</v>
      </c>
      <c r="I39" s="175">
        <v>1</v>
      </c>
      <c r="J39" s="176">
        <v>2</v>
      </c>
      <c r="K39" s="176">
        <v>2</v>
      </c>
      <c r="L39" s="176">
        <v>16</v>
      </c>
      <c r="M39" s="177">
        <v>0</v>
      </c>
      <c r="N39" s="178">
        <v>2</v>
      </c>
      <c r="O39" s="130" t="s">
        <v>181</v>
      </c>
      <c r="P39" s="130">
        <v>23</v>
      </c>
      <c r="Q39" s="130">
        <v>23</v>
      </c>
    </row>
    <row r="40" spans="1:17" ht="15" customHeight="1" x14ac:dyDescent="0.2">
      <c r="A40" s="174"/>
      <c r="B40" s="223"/>
      <c r="C40" s="179">
        <v>0.33333333333333331</v>
      </c>
      <c r="D40" s="180">
        <v>9.5238095238095233E-2</v>
      </c>
      <c r="E40" s="180">
        <v>4.7619047619047616E-2</v>
      </c>
      <c r="F40" s="180">
        <v>0.52380952380952384</v>
      </c>
      <c r="G40" s="180"/>
      <c r="H40" s="181"/>
      <c r="I40" s="182">
        <v>4.7619047619047616E-2</v>
      </c>
      <c r="J40" s="183">
        <v>9.5238095238095233E-2</v>
      </c>
      <c r="K40" s="183">
        <v>9.5238095238095233E-2</v>
      </c>
      <c r="L40" s="183">
        <v>0.76190476190476186</v>
      </c>
      <c r="M40" s="180"/>
      <c r="N40" s="181"/>
      <c r="O40" s="130"/>
    </row>
    <row r="41" spans="1:17" ht="12.75" customHeight="1" x14ac:dyDescent="0.2">
      <c r="A41" s="170" t="s">
        <v>48</v>
      </c>
      <c r="B41" s="221" t="s">
        <v>62</v>
      </c>
      <c r="C41" s="166">
        <v>6</v>
      </c>
      <c r="D41" s="167">
        <v>5</v>
      </c>
      <c r="E41" s="167">
        <v>1</v>
      </c>
      <c r="F41" s="167">
        <v>9</v>
      </c>
      <c r="G41" s="168">
        <v>0</v>
      </c>
      <c r="H41" s="169">
        <v>2</v>
      </c>
      <c r="I41" s="166">
        <v>1</v>
      </c>
      <c r="J41" s="167">
        <v>1</v>
      </c>
      <c r="K41" s="167">
        <v>5</v>
      </c>
      <c r="L41" s="167">
        <v>13</v>
      </c>
      <c r="M41" s="168">
        <v>0</v>
      </c>
      <c r="N41" s="169">
        <v>3</v>
      </c>
      <c r="O41" s="130" t="s">
        <v>182</v>
      </c>
      <c r="P41" s="130">
        <v>23</v>
      </c>
      <c r="Q41" s="130">
        <v>23</v>
      </c>
    </row>
    <row r="42" spans="1:17" x14ac:dyDescent="0.2">
      <c r="A42" s="190"/>
      <c r="B42" s="224"/>
      <c r="C42" s="191">
        <v>0.2857142857142857</v>
      </c>
      <c r="D42" s="192">
        <v>0.23809523809523808</v>
      </c>
      <c r="E42" s="192">
        <v>4.7619047619047616E-2</v>
      </c>
      <c r="F42" s="192">
        <v>0.42857142857142855</v>
      </c>
      <c r="G42" s="192"/>
      <c r="H42" s="193"/>
      <c r="I42" s="194">
        <v>0.05</v>
      </c>
      <c r="J42" s="195">
        <v>0.05</v>
      </c>
      <c r="K42" s="195">
        <v>0.25</v>
      </c>
      <c r="L42" s="195">
        <v>0.65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1</v>
      </c>
      <c r="G48" s="199">
        <v>19</v>
      </c>
      <c r="H48" s="177">
        <v>1</v>
      </c>
      <c r="P48" s="130">
        <v>23</v>
      </c>
    </row>
    <row r="49" spans="1:16" x14ac:dyDescent="0.2">
      <c r="A49" s="86"/>
      <c r="C49" s="180">
        <v>9.0909090909090912E-2</v>
      </c>
      <c r="D49" s="180">
        <v>0</v>
      </c>
      <c r="E49" s="180">
        <v>0</v>
      </c>
      <c r="F49" s="180">
        <v>4.5454545454545456E-2</v>
      </c>
      <c r="G49" s="180">
        <v>0.86363636363636365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1</v>
      </c>
      <c r="F54" s="199">
        <v>6</v>
      </c>
      <c r="G54" s="199">
        <v>14</v>
      </c>
      <c r="H54" s="177">
        <v>1</v>
      </c>
      <c r="P54" s="130">
        <v>23</v>
      </c>
    </row>
    <row r="55" spans="1:16" x14ac:dyDescent="0.2">
      <c r="A55" s="86"/>
      <c r="C55" s="180">
        <v>0</v>
      </c>
      <c r="D55" s="180">
        <v>4.5454545454545456E-2</v>
      </c>
      <c r="E55" s="180">
        <v>4.5454545454545456E-2</v>
      </c>
      <c r="F55" s="180">
        <v>0.27272727272727271</v>
      </c>
      <c r="G55" s="180">
        <v>0.63636363636363635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19</v>
      </c>
      <c r="F60" s="199">
        <v>0</v>
      </c>
      <c r="G60" s="199"/>
      <c r="H60" s="177">
        <v>4</v>
      </c>
      <c r="P60" s="130">
        <v>23</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400</v>
      </c>
      <c r="C64" s="226"/>
      <c r="D64" s="226"/>
      <c r="E64" s="226"/>
      <c r="F64" s="226"/>
      <c r="G64" s="226"/>
      <c r="H64" s="226"/>
      <c r="I64" s="226"/>
      <c r="J64" s="226"/>
      <c r="K64" s="226"/>
      <c r="L64" s="226"/>
    </row>
    <row r="65" spans="2:12" ht="23.1" customHeight="1" x14ac:dyDescent="0.2">
      <c r="B65" s="226" t="s">
        <v>401</v>
      </c>
      <c r="C65" s="226"/>
      <c r="D65" s="226"/>
      <c r="E65" s="226"/>
      <c r="F65" s="226"/>
      <c r="G65" s="226"/>
      <c r="H65" s="226"/>
      <c r="I65" s="226"/>
      <c r="J65" s="226"/>
      <c r="K65" s="226"/>
      <c r="L65" s="226"/>
    </row>
    <row r="66" spans="2:12" ht="23.1" customHeight="1" x14ac:dyDescent="0.2">
      <c r="B66" s="226" t="s">
        <v>402</v>
      </c>
      <c r="C66" s="226"/>
      <c r="D66" s="226"/>
      <c r="E66" s="226"/>
      <c r="F66" s="226"/>
      <c r="G66" s="226"/>
      <c r="H66" s="226"/>
      <c r="I66" s="226"/>
      <c r="J66" s="226"/>
      <c r="K66" s="226"/>
      <c r="L66" s="226"/>
    </row>
    <row r="67" spans="2:12" ht="23.1" customHeight="1" x14ac:dyDescent="0.2">
      <c r="B67" s="226" t="s">
        <v>403</v>
      </c>
      <c r="C67" s="226"/>
      <c r="D67" s="226"/>
      <c r="E67" s="226"/>
      <c r="F67" s="226"/>
      <c r="G67" s="226"/>
      <c r="H67" s="226"/>
      <c r="I67" s="226"/>
      <c r="J67" s="226"/>
      <c r="K67" s="226"/>
      <c r="L67" s="226"/>
    </row>
    <row r="68" spans="2:12" ht="23.1" customHeight="1" x14ac:dyDescent="0.2">
      <c r="B68" s="226" t="s">
        <v>404</v>
      </c>
      <c r="C68" s="226"/>
      <c r="D68" s="226"/>
      <c r="E68" s="226"/>
      <c r="F68" s="226"/>
      <c r="G68" s="226"/>
      <c r="H68" s="226"/>
      <c r="I68" s="226"/>
      <c r="J68" s="226"/>
      <c r="K68" s="226"/>
      <c r="L68" s="226"/>
    </row>
    <row r="69" spans="2:12" ht="23.1" customHeight="1" x14ac:dyDescent="0.2">
      <c r="B69" s="226" t="s">
        <v>196</v>
      </c>
      <c r="C69" s="226"/>
      <c r="D69" s="226"/>
      <c r="E69" s="226"/>
      <c r="F69" s="226"/>
      <c r="G69" s="226"/>
      <c r="H69" s="226"/>
      <c r="I69" s="226"/>
      <c r="J69" s="226"/>
      <c r="K69" s="226"/>
      <c r="L69" s="226"/>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9">
    <mergeCell ref="B69:L69"/>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9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53F2-0E85-4526-BBEA-E42B75C44CCA}">
  <sheetPr codeName="Sheet1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44602</v>
      </c>
      <c r="F3" s="134"/>
      <c r="G3" s="136"/>
      <c r="H3" s="136"/>
      <c r="I3" s="135" t="s">
        <v>157</v>
      </c>
      <c r="J3" s="136"/>
      <c r="K3" s="136"/>
      <c r="L3" s="136"/>
      <c r="M3" s="137">
        <v>25</v>
      </c>
      <c r="N3" s="138"/>
      <c r="O3" s="130"/>
    </row>
    <row r="4" spans="1:15" ht="9.75" customHeight="1" x14ac:dyDescent="0.2"/>
    <row r="5" spans="1:15" ht="17.25" customHeight="1" x14ac:dyDescent="0.2">
      <c r="A5" s="86" t="s">
        <v>13</v>
      </c>
      <c r="B5" s="87" t="s">
        <v>12</v>
      </c>
    </row>
    <row r="6" spans="1:15" x14ac:dyDescent="0.2">
      <c r="B6" s="139" t="s">
        <v>2</v>
      </c>
      <c r="C6" s="140">
        <v>10</v>
      </c>
      <c r="D6" s="141">
        <v>0.4</v>
      </c>
      <c r="F6" s="142" t="s">
        <v>49</v>
      </c>
      <c r="J6" s="143" t="s">
        <v>173</v>
      </c>
    </row>
    <row r="7" spans="1:15" x14ac:dyDescent="0.2">
      <c r="B7" s="144" t="s">
        <v>3</v>
      </c>
      <c r="C7" s="88">
        <v>4</v>
      </c>
      <c r="D7" s="145">
        <v>0.16</v>
      </c>
      <c r="F7" s="146" t="s">
        <v>28</v>
      </c>
      <c r="G7" s="147"/>
      <c r="H7" s="147">
        <v>0</v>
      </c>
      <c r="I7" s="141">
        <v>0</v>
      </c>
    </row>
    <row r="8" spans="1:15" x14ac:dyDescent="0.2">
      <c r="B8" s="139" t="s">
        <v>5</v>
      </c>
      <c r="C8" s="140">
        <v>3</v>
      </c>
      <c r="D8" s="141">
        <v>0.12</v>
      </c>
      <c r="F8" s="148" t="s">
        <v>0</v>
      </c>
      <c r="H8" s="81">
        <v>1</v>
      </c>
      <c r="I8" s="145">
        <v>0.04</v>
      </c>
    </row>
    <row r="9" spans="1:15" x14ac:dyDescent="0.2">
      <c r="B9" s="144" t="s">
        <v>6</v>
      </c>
      <c r="C9" s="88">
        <v>6</v>
      </c>
      <c r="D9" s="145">
        <v>0.24</v>
      </c>
      <c r="F9" s="146" t="s">
        <v>29</v>
      </c>
      <c r="G9" s="147"/>
      <c r="H9" s="147">
        <v>0</v>
      </c>
      <c r="I9" s="141">
        <v>0</v>
      </c>
    </row>
    <row r="10" spans="1:15" x14ac:dyDescent="0.2">
      <c r="B10" s="139" t="s">
        <v>4</v>
      </c>
      <c r="C10" s="140">
        <v>4</v>
      </c>
      <c r="D10" s="141">
        <v>0.16</v>
      </c>
      <c r="F10" s="148" t="s">
        <v>30</v>
      </c>
      <c r="H10" s="81">
        <v>0</v>
      </c>
      <c r="I10" s="145">
        <v>0</v>
      </c>
    </row>
    <row r="11" spans="1:15" x14ac:dyDescent="0.2">
      <c r="B11" s="144" t="s">
        <v>23</v>
      </c>
      <c r="C11" s="88">
        <v>1</v>
      </c>
      <c r="D11" s="145">
        <v>0.04</v>
      </c>
      <c r="F11" s="146" t="s">
        <v>31</v>
      </c>
      <c r="G11" s="147"/>
      <c r="H11" s="147">
        <v>0</v>
      </c>
      <c r="I11" s="141">
        <v>0</v>
      </c>
    </row>
    <row r="12" spans="1:15" x14ac:dyDescent="0.2">
      <c r="B12" s="139" t="s">
        <v>26</v>
      </c>
      <c r="C12" s="140">
        <v>1</v>
      </c>
      <c r="D12" s="141">
        <v>0.04</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10</v>
      </c>
      <c r="F24" s="167">
        <v>12</v>
      </c>
      <c r="G24" s="168">
        <v>0</v>
      </c>
      <c r="H24" s="169">
        <v>1</v>
      </c>
      <c r="I24" s="166">
        <v>0</v>
      </c>
      <c r="J24" s="167">
        <v>1</v>
      </c>
      <c r="K24" s="167">
        <v>2</v>
      </c>
      <c r="L24" s="167">
        <v>20</v>
      </c>
      <c r="M24" s="168">
        <v>0</v>
      </c>
      <c r="N24" s="169">
        <v>2</v>
      </c>
      <c r="O24" s="130" t="s">
        <v>174</v>
      </c>
      <c r="P24" s="130">
        <v>25</v>
      </c>
      <c r="Q24" s="130">
        <v>25</v>
      </c>
    </row>
    <row r="25" spans="1:17" ht="18.75" customHeight="1" x14ac:dyDescent="0.2">
      <c r="A25" s="170"/>
      <c r="B25" s="221"/>
      <c r="C25" s="171">
        <v>8.3333333333333329E-2</v>
      </c>
      <c r="D25" s="172">
        <v>0</v>
      </c>
      <c r="E25" s="172">
        <v>0.41666666666666669</v>
      </c>
      <c r="F25" s="172">
        <v>0.5</v>
      </c>
      <c r="G25" s="172"/>
      <c r="H25" s="173"/>
      <c r="I25" s="171">
        <v>0</v>
      </c>
      <c r="J25" s="172">
        <v>4.3478260869565216E-2</v>
      </c>
      <c r="K25" s="172">
        <v>8.6956521739130432E-2</v>
      </c>
      <c r="L25" s="172">
        <v>0.86956521739130432</v>
      </c>
      <c r="M25" s="172"/>
      <c r="N25" s="173"/>
      <c r="O25" s="130"/>
    </row>
    <row r="26" spans="1:17" ht="12.75" customHeight="1" x14ac:dyDescent="0.2">
      <c r="A26" s="174" t="s">
        <v>41</v>
      </c>
      <c r="B26" s="223" t="s">
        <v>51</v>
      </c>
      <c r="C26" s="175">
        <v>0</v>
      </c>
      <c r="D26" s="176">
        <v>4</v>
      </c>
      <c r="E26" s="176">
        <v>4</v>
      </c>
      <c r="F26" s="176">
        <v>15</v>
      </c>
      <c r="G26" s="177">
        <v>1</v>
      </c>
      <c r="H26" s="178">
        <v>1</v>
      </c>
      <c r="I26" s="175">
        <v>0</v>
      </c>
      <c r="J26" s="176">
        <v>0</v>
      </c>
      <c r="K26" s="176">
        <v>2</v>
      </c>
      <c r="L26" s="176">
        <v>20</v>
      </c>
      <c r="M26" s="177">
        <v>2</v>
      </c>
      <c r="N26" s="178">
        <v>1</v>
      </c>
      <c r="O26" s="130" t="s">
        <v>175</v>
      </c>
      <c r="P26" s="130">
        <v>25</v>
      </c>
      <c r="Q26" s="130">
        <v>25</v>
      </c>
    </row>
    <row r="27" spans="1:17" ht="18" customHeight="1" x14ac:dyDescent="0.2">
      <c r="A27" s="174"/>
      <c r="B27" s="223"/>
      <c r="C27" s="179">
        <v>0</v>
      </c>
      <c r="D27" s="180">
        <v>0.17391304347826086</v>
      </c>
      <c r="E27" s="180">
        <v>0.17391304347826086</v>
      </c>
      <c r="F27" s="180">
        <v>0.65217391304347827</v>
      </c>
      <c r="G27" s="180"/>
      <c r="H27" s="181"/>
      <c r="I27" s="182">
        <v>0</v>
      </c>
      <c r="J27" s="183">
        <v>0</v>
      </c>
      <c r="K27" s="183">
        <v>9.0909090909090912E-2</v>
      </c>
      <c r="L27" s="183">
        <v>0.90909090909090906</v>
      </c>
      <c r="M27" s="180"/>
      <c r="N27" s="181"/>
      <c r="O27" s="130"/>
    </row>
    <row r="28" spans="1:17" ht="12.75" customHeight="1" x14ac:dyDescent="0.2">
      <c r="A28" s="170" t="s">
        <v>42</v>
      </c>
      <c r="B28" s="221" t="s">
        <v>58</v>
      </c>
      <c r="C28" s="166">
        <v>1</v>
      </c>
      <c r="D28" s="167">
        <v>1</v>
      </c>
      <c r="E28" s="167">
        <v>5</v>
      </c>
      <c r="F28" s="167">
        <v>15</v>
      </c>
      <c r="G28" s="168">
        <v>3</v>
      </c>
      <c r="H28" s="169">
        <v>0</v>
      </c>
      <c r="I28" s="166">
        <v>0</v>
      </c>
      <c r="J28" s="167">
        <v>0</v>
      </c>
      <c r="K28" s="167">
        <v>2</v>
      </c>
      <c r="L28" s="167">
        <v>19</v>
      </c>
      <c r="M28" s="168">
        <v>3</v>
      </c>
      <c r="N28" s="169">
        <v>1</v>
      </c>
      <c r="O28" s="130" t="s">
        <v>176</v>
      </c>
      <c r="P28" s="130">
        <v>25</v>
      </c>
      <c r="Q28" s="130">
        <v>25</v>
      </c>
    </row>
    <row r="29" spans="1:17" ht="15.75" customHeight="1" x14ac:dyDescent="0.2">
      <c r="A29" s="170"/>
      <c r="B29" s="221"/>
      <c r="C29" s="184">
        <v>4.5454545454545456E-2</v>
      </c>
      <c r="D29" s="185">
        <v>4.5454545454545456E-2</v>
      </c>
      <c r="E29" s="185">
        <v>0.22727272727272727</v>
      </c>
      <c r="F29" s="185">
        <v>0.68181818181818177</v>
      </c>
      <c r="G29" s="185"/>
      <c r="H29" s="186"/>
      <c r="I29" s="171">
        <v>0</v>
      </c>
      <c r="J29" s="172">
        <v>0</v>
      </c>
      <c r="K29" s="172">
        <v>9.5238095238095233E-2</v>
      </c>
      <c r="L29" s="172">
        <v>0.90476190476190477</v>
      </c>
      <c r="M29" s="185"/>
      <c r="N29" s="186"/>
      <c r="O29" s="130"/>
    </row>
    <row r="30" spans="1:17" ht="13.5" customHeight="1" x14ac:dyDescent="0.2">
      <c r="A30" s="174" t="s">
        <v>43</v>
      </c>
      <c r="B30" s="223" t="s">
        <v>59</v>
      </c>
      <c r="C30" s="175">
        <v>0</v>
      </c>
      <c r="D30" s="176">
        <v>4</v>
      </c>
      <c r="E30" s="176">
        <v>1</v>
      </c>
      <c r="F30" s="176">
        <v>19</v>
      </c>
      <c r="G30" s="177">
        <v>1</v>
      </c>
      <c r="H30" s="178">
        <v>0</v>
      </c>
      <c r="I30" s="175">
        <v>0</v>
      </c>
      <c r="J30" s="176">
        <v>1</v>
      </c>
      <c r="K30" s="176">
        <v>1</v>
      </c>
      <c r="L30" s="176">
        <v>21</v>
      </c>
      <c r="M30" s="177">
        <v>1</v>
      </c>
      <c r="N30" s="178">
        <v>1</v>
      </c>
      <c r="O30" s="130" t="s">
        <v>177</v>
      </c>
      <c r="P30" s="130">
        <v>25</v>
      </c>
      <c r="Q30" s="130">
        <v>25</v>
      </c>
    </row>
    <row r="31" spans="1:17" ht="13.5" customHeight="1" x14ac:dyDescent="0.2">
      <c r="A31" s="174"/>
      <c r="B31" s="223"/>
      <c r="C31" s="179">
        <v>0</v>
      </c>
      <c r="D31" s="180">
        <v>0.16666666666666666</v>
      </c>
      <c r="E31" s="180">
        <v>4.1666666666666664E-2</v>
      </c>
      <c r="F31" s="180">
        <v>0.79166666666666663</v>
      </c>
      <c r="G31" s="180"/>
      <c r="H31" s="181"/>
      <c r="I31" s="182">
        <v>0</v>
      </c>
      <c r="J31" s="183">
        <v>4.3478260869565216E-2</v>
      </c>
      <c r="K31" s="183">
        <v>4.3478260869565216E-2</v>
      </c>
      <c r="L31" s="183">
        <v>0.91304347826086951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4</v>
      </c>
      <c r="E33" s="167">
        <v>2</v>
      </c>
      <c r="F33" s="167">
        <v>15</v>
      </c>
      <c r="G33" s="168">
        <v>3</v>
      </c>
      <c r="H33" s="169">
        <v>0</v>
      </c>
      <c r="I33" s="166">
        <v>0</v>
      </c>
      <c r="J33" s="167">
        <v>0</v>
      </c>
      <c r="K33" s="167">
        <v>2</v>
      </c>
      <c r="L33" s="167">
        <v>19</v>
      </c>
      <c r="M33" s="168">
        <v>3</v>
      </c>
      <c r="N33" s="169">
        <v>1</v>
      </c>
      <c r="O33" s="130" t="s">
        <v>178</v>
      </c>
      <c r="P33" s="130">
        <v>25</v>
      </c>
      <c r="Q33" s="130">
        <v>25</v>
      </c>
    </row>
    <row r="34" spans="1:17" ht="14.25" customHeight="1" x14ac:dyDescent="0.2">
      <c r="A34" s="170"/>
      <c r="B34" s="221"/>
      <c r="C34" s="184">
        <v>4.5454545454545456E-2</v>
      </c>
      <c r="D34" s="185">
        <v>0.18181818181818182</v>
      </c>
      <c r="E34" s="185">
        <v>9.0909090909090912E-2</v>
      </c>
      <c r="F34" s="185">
        <v>0.68181818181818177</v>
      </c>
      <c r="G34" s="185"/>
      <c r="H34" s="186"/>
      <c r="I34" s="171">
        <v>0</v>
      </c>
      <c r="J34" s="172">
        <v>0</v>
      </c>
      <c r="K34" s="172">
        <v>9.5238095238095233E-2</v>
      </c>
      <c r="L34" s="172">
        <v>0.90476190476190477</v>
      </c>
      <c r="M34" s="185"/>
      <c r="N34" s="186"/>
      <c r="O34" s="130"/>
    </row>
    <row r="35" spans="1:17" ht="12.75" customHeight="1" x14ac:dyDescent="0.2">
      <c r="A35" s="174" t="s">
        <v>45</v>
      </c>
      <c r="B35" s="223" t="s">
        <v>52</v>
      </c>
      <c r="C35" s="175">
        <v>2</v>
      </c>
      <c r="D35" s="176">
        <v>2</v>
      </c>
      <c r="E35" s="176">
        <v>2</v>
      </c>
      <c r="F35" s="176">
        <v>13</v>
      </c>
      <c r="G35" s="177">
        <v>6</v>
      </c>
      <c r="H35" s="178">
        <v>0</v>
      </c>
      <c r="I35" s="175">
        <v>0</v>
      </c>
      <c r="J35" s="176">
        <v>0</v>
      </c>
      <c r="K35" s="176">
        <v>1</v>
      </c>
      <c r="L35" s="176">
        <v>17</v>
      </c>
      <c r="M35" s="177">
        <v>6</v>
      </c>
      <c r="N35" s="178">
        <v>1</v>
      </c>
      <c r="O35" s="130" t="s">
        <v>179</v>
      </c>
      <c r="P35" s="130">
        <v>25</v>
      </c>
      <c r="Q35" s="130">
        <v>25</v>
      </c>
    </row>
    <row r="36" spans="1:17" ht="15.75" customHeight="1" x14ac:dyDescent="0.2">
      <c r="A36" s="174"/>
      <c r="B36" s="223"/>
      <c r="C36" s="179">
        <v>0.10526315789473684</v>
      </c>
      <c r="D36" s="180">
        <v>0.10526315789473684</v>
      </c>
      <c r="E36" s="180">
        <v>0.10526315789473684</v>
      </c>
      <c r="F36" s="180">
        <v>0.68421052631578949</v>
      </c>
      <c r="G36" s="180"/>
      <c r="H36" s="181"/>
      <c r="I36" s="182">
        <v>0</v>
      </c>
      <c r="J36" s="183">
        <v>0</v>
      </c>
      <c r="K36" s="183">
        <v>5.5555555555555552E-2</v>
      </c>
      <c r="L36" s="183">
        <v>0.94444444444444442</v>
      </c>
      <c r="M36" s="180"/>
      <c r="N36" s="181"/>
      <c r="O36" s="130"/>
    </row>
    <row r="37" spans="1:17" ht="12.75" customHeight="1" x14ac:dyDescent="0.2">
      <c r="A37" s="170" t="s">
        <v>46</v>
      </c>
      <c r="B37" s="221" t="s">
        <v>53</v>
      </c>
      <c r="C37" s="166">
        <v>0</v>
      </c>
      <c r="D37" s="167">
        <v>1</v>
      </c>
      <c r="E37" s="167">
        <v>4</v>
      </c>
      <c r="F37" s="167">
        <v>16</v>
      </c>
      <c r="G37" s="168">
        <v>3</v>
      </c>
      <c r="H37" s="169">
        <v>1</v>
      </c>
      <c r="I37" s="166">
        <v>0</v>
      </c>
      <c r="J37" s="167">
        <v>0</v>
      </c>
      <c r="K37" s="167">
        <v>1</v>
      </c>
      <c r="L37" s="167">
        <v>20</v>
      </c>
      <c r="M37" s="168">
        <v>2</v>
      </c>
      <c r="N37" s="169">
        <v>2</v>
      </c>
      <c r="O37" s="130" t="s">
        <v>180</v>
      </c>
      <c r="P37" s="130">
        <v>25</v>
      </c>
      <c r="Q37" s="130">
        <v>25</v>
      </c>
    </row>
    <row r="38" spans="1:17" ht="14.25" customHeight="1" x14ac:dyDescent="0.2">
      <c r="A38" s="170"/>
      <c r="B38" s="221"/>
      <c r="C38" s="184">
        <v>0</v>
      </c>
      <c r="D38" s="185">
        <v>4.7619047619047616E-2</v>
      </c>
      <c r="E38" s="185">
        <v>0.19047619047619047</v>
      </c>
      <c r="F38" s="185">
        <v>0.76190476190476186</v>
      </c>
      <c r="G38" s="185"/>
      <c r="H38" s="186"/>
      <c r="I38" s="171">
        <v>0</v>
      </c>
      <c r="J38" s="172">
        <v>0</v>
      </c>
      <c r="K38" s="172">
        <v>4.7619047619047616E-2</v>
      </c>
      <c r="L38" s="172">
        <v>0.95238095238095233</v>
      </c>
      <c r="M38" s="185"/>
      <c r="N38" s="186"/>
      <c r="O38" s="130"/>
    </row>
    <row r="39" spans="1:17" ht="12.75" customHeight="1" x14ac:dyDescent="0.2">
      <c r="A39" s="174" t="s">
        <v>47</v>
      </c>
      <c r="B39" s="223" t="s">
        <v>61</v>
      </c>
      <c r="C39" s="175">
        <v>2</v>
      </c>
      <c r="D39" s="176">
        <v>2</v>
      </c>
      <c r="E39" s="176">
        <v>3</v>
      </c>
      <c r="F39" s="176">
        <v>12</v>
      </c>
      <c r="G39" s="177">
        <v>6</v>
      </c>
      <c r="H39" s="178">
        <v>0</v>
      </c>
      <c r="I39" s="175">
        <v>0</v>
      </c>
      <c r="J39" s="176">
        <v>0</v>
      </c>
      <c r="K39" s="176">
        <v>3</v>
      </c>
      <c r="L39" s="176">
        <v>16</v>
      </c>
      <c r="M39" s="177">
        <v>5</v>
      </c>
      <c r="N39" s="178">
        <v>1</v>
      </c>
      <c r="O39" s="130" t="s">
        <v>181</v>
      </c>
      <c r="P39" s="130">
        <v>25</v>
      </c>
      <c r="Q39" s="130">
        <v>25</v>
      </c>
    </row>
    <row r="40" spans="1:17" ht="15" customHeight="1" x14ac:dyDescent="0.2">
      <c r="A40" s="174"/>
      <c r="B40" s="223"/>
      <c r="C40" s="179">
        <v>0.10526315789473684</v>
      </c>
      <c r="D40" s="180">
        <v>0.10526315789473684</v>
      </c>
      <c r="E40" s="180">
        <v>0.15789473684210525</v>
      </c>
      <c r="F40" s="180">
        <v>0.63157894736842102</v>
      </c>
      <c r="G40" s="180"/>
      <c r="H40" s="181"/>
      <c r="I40" s="182">
        <v>0</v>
      </c>
      <c r="J40" s="183">
        <v>0</v>
      </c>
      <c r="K40" s="183">
        <v>0.15789473684210525</v>
      </c>
      <c r="L40" s="183">
        <v>0.84210526315789469</v>
      </c>
      <c r="M40" s="180"/>
      <c r="N40" s="181"/>
      <c r="O40" s="130"/>
    </row>
    <row r="41" spans="1:17" ht="12.75" customHeight="1" x14ac:dyDescent="0.2">
      <c r="A41" s="170" t="s">
        <v>48</v>
      </c>
      <c r="B41" s="221" t="s">
        <v>62</v>
      </c>
      <c r="C41" s="166">
        <v>2</v>
      </c>
      <c r="D41" s="167">
        <v>6</v>
      </c>
      <c r="E41" s="167">
        <v>6</v>
      </c>
      <c r="F41" s="167">
        <v>9</v>
      </c>
      <c r="G41" s="168">
        <v>2</v>
      </c>
      <c r="H41" s="169">
        <v>0</v>
      </c>
      <c r="I41" s="166">
        <v>1</v>
      </c>
      <c r="J41" s="167">
        <v>0</v>
      </c>
      <c r="K41" s="167">
        <v>2</v>
      </c>
      <c r="L41" s="167">
        <v>20</v>
      </c>
      <c r="M41" s="168">
        <v>1</v>
      </c>
      <c r="N41" s="169">
        <v>1</v>
      </c>
      <c r="O41" s="130" t="s">
        <v>182</v>
      </c>
      <c r="P41" s="130">
        <v>25</v>
      </c>
      <c r="Q41" s="130">
        <v>25</v>
      </c>
    </row>
    <row r="42" spans="1:17" x14ac:dyDescent="0.2">
      <c r="A42" s="190"/>
      <c r="B42" s="224"/>
      <c r="C42" s="191">
        <v>8.6956521739130432E-2</v>
      </c>
      <c r="D42" s="192">
        <v>0.2608695652173913</v>
      </c>
      <c r="E42" s="192">
        <v>0.2608695652173913</v>
      </c>
      <c r="F42" s="192">
        <v>0.39130434782608697</v>
      </c>
      <c r="G42" s="192"/>
      <c r="H42" s="193"/>
      <c r="I42" s="194">
        <v>4.3478260869565216E-2</v>
      </c>
      <c r="J42" s="195">
        <v>0</v>
      </c>
      <c r="K42" s="195">
        <v>8.6956521739130432E-2</v>
      </c>
      <c r="L42" s="195">
        <v>0.86956521739130432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13</v>
      </c>
      <c r="G48" s="199">
        <v>10</v>
      </c>
      <c r="H48" s="177">
        <v>0</v>
      </c>
      <c r="P48" s="130">
        <v>25</v>
      </c>
    </row>
    <row r="49" spans="1:16" x14ac:dyDescent="0.2">
      <c r="A49" s="86"/>
      <c r="C49" s="180">
        <v>0.04</v>
      </c>
      <c r="D49" s="180">
        <v>0</v>
      </c>
      <c r="E49" s="180">
        <v>0.04</v>
      </c>
      <c r="F49" s="180">
        <v>0.52</v>
      </c>
      <c r="G49" s="180">
        <v>0.4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3</v>
      </c>
      <c r="E54" s="199">
        <v>3</v>
      </c>
      <c r="F54" s="199">
        <v>9</v>
      </c>
      <c r="G54" s="199">
        <v>10</v>
      </c>
      <c r="H54" s="177">
        <v>0</v>
      </c>
      <c r="P54" s="130">
        <v>25</v>
      </c>
    </row>
    <row r="55" spans="1:16" x14ac:dyDescent="0.2">
      <c r="A55" s="86"/>
      <c r="C55" s="180">
        <v>0</v>
      </c>
      <c r="D55" s="180">
        <v>0.12</v>
      </c>
      <c r="E55" s="180">
        <v>0.12</v>
      </c>
      <c r="F55" s="180">
        <v>0.36</v>
      </c>
      <c r="G55" s="180">
        <v>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3</v>
      </c>
      <c r="E60" s="199">
        <v>21</v>
      </c>
      <c r="F60" s="199">
        <v>0</v>
      </c>
      <c r="G60" s="199"/>
      <c r="H60" s="177">
        <v>1</v>
      </c>
      <c r="P60" s="130">
        <v>25</v>
      </c>
    </row>
    <row r="61" spans="1:16" x14ac:dyDescent="0.2">
      <c r="A61" s="86"/>
      <c r="C61" s="180">
        <v>0</v>
      </c>
      <c r="D61" s="180">
        <v>0.125</v>
      </c>
      <c r="E61" s="180">
        <v>0.875</v>
      </c>
      <c r="F61" s="180"/>
      <c r="G61" s="180"/>
      <c r="H61" s="180"/>
    </row>
    <row r="62" spans="1:16" x14ac:dyDescent="0.2">
      <c r="A62" s="87" t="s">
        <v>183</v>
      </c>
    </row>
    <row r="63" spans="1:16" ht="6.75" customHeight="1" x14ac:dyDescent="0.2">
      <c r="A63" s="87"/>
    </row>
    <row r="64" spans="1:16" ht="23.1" customHeight="1" x14ac:dyDescent="0.2">
      <c r="B64" s="226" t="s">
        <v>396</v>
      </c>
      <c r="C64" s="226"/>
      <c r="D64" s="226"/>
      <c r="E64" s="226"/>
      <c r="F64" s="226"/>
      <c r="G64" s="226"/>
      <c r="H64" s="226"/>
      <c r="I64" s="226"/>
      <c r="J64" s="226"/>
      <c r="K64" s="226"/>
      <c r="L64" s="226"/>
    </row>
    <row r="65" spans="2:12" ht="23.1" customHeight="1" x14ac:dyDescent="0.2">
      <c r="B65" s="226" t="s">
        <v>397</v>
      </c>
      <c r="C65" s="226"/>
      <c r="D65" s="226"/>
      <c r="E65" s="226"/>
      <c r="F65" s="226"/>
      <c r="G65" s="226"/>
      <c r="H65" s="226"/>
      <c r="I65" s="226"/>
      <c r="J65" s="226"/>
      <c r="K65" s="226"/>
      <c r="L65" s="226"/>
    </row>
    <row r="66" spans="2:12" ht="23.1" customHeight="1" x14ac:dyDescent="0.2">
      <c r="B66" s="226" t="s">
        <v>398</v>
      </c>
      <c r="C66" s="226"/>
      <c r="D66" s="226"/>
      <c r="E66" s="226"/>
      <c r="F66" s="226"/>
      <c r="G66" s="226"/>
      <c r="H66" s="226"/>
      <c r="I66" s="226"/>
      <c r="J66" s="226"/>
      <c r="K66" s="226"/>
      <c r="L66" s="226"/>
    </row>
    <row r="67" spans="2:12" ht="23.1" customHeight="1" x14ac:dyDescent="0.2">
      <c r="B67" s="226" t="s">
        <v>399</v>
      </c>
      <c r="C67" s="226"/>
      <c r="D67" s="226"/>
      <c r="E67" s="226"/>
      <c r="F67" s="226"/>
      <c r="G67" s="226"/>
      <c r="H67" s="226"/>
      <c r="I67" s="226"/>
      <c r="J67" s="226"/>
      <c r="K67" s="226"/>
      <c r="L67" s="226"/>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9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CDDE-C5B8-4A0A-993F-19396E2B2AB6}">
  <sheetPr codeName="Sheet4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44671</v>
      </c>
      <c r="F3" s="134"/>
      <c r="G3" s="136"/>
      <c r="H3" s="136"/>
      <c r="I3" s="135" t="s">
        <v>157</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2</v>
      </c>
      <c r="D6" s="141">
        <v>0.22222222222222221</v>
      </c>
      <c r="F6" s="142" t="s">
        <v>49</v>
      </c>
      <c r="J6" s="143" t="s">
        <v>173</v>
      </c>
    </row>
    <row r="7" spans="1:15" x14ac:dyDescent="0.2">
      <c r="B7" s="144" t="s">
        <v>3</v>
      </c>
      <c r="C7" s="88">
        <v>6</v>
      </c>
      <c r="D7" s="145">
        <v>0.66666666666666663</v>
      </c>
      <c r="F7" s="146" t="s">
        <v>28</v>
      </c>
      <c r="G7" s="147"/>
      <c r="H7" s="147">
        <v>0</v>
      </c>
      <c r="I7" s="141">
        <v>0</v>
      </c>
    </row>
    <row r="8" spans="1:15" x14ac:dyDescent="0.2">
      <c r="B8" s="139" t="s">
        <v>5</v>
      </c>
      <c r="C8" s="140">
        <v>4</v>
      </c>
      <c r="D8" s="141">
        <v>0.44444444444444442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3</v>
      </c>
      <c r="D10" s="141">
        <v>0.33333333333333331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0.22222222222222221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2</v>
      </c>
      <c r="F24" s="167">
        <v>3</v>
      </c>
      <c r="G24" s="168">
        <v>0</v>
      </c>
      <c r="H24" s="169">
        <v>0</v>
      </c>
      <c r="I24" s="166">
        <v>0</v>
      </c>
      <c r="J24" s="167">
        <v>0</v>
      </c>
      <c r="K24" s="167">
        <v>2</v>
      </c>
      <c r="L24" s="167">
        <v>7</v>
      </c>
      <c r="M24" s="168">
        <v>0</v>
      </c>
      <c r="N24" s="169">
        <v>0</v>
      </c>
      <c r="O24" s="130" t="s">
        <v>174</v>
      </c>
      <c r="P24" s="130">
        <v>9</v>
      </c>
      <c r="Q24" s="130">
        <v>9</v>
      </c>
    </row>
    <row r="25" spans="1:17" ht="18.75" customHeight="1" x14ac:dyDescent="0.2">
      <c r="A25" s="170"/>
      <c r="B25" s="221"/>
      <c r="C25" s="171">
        <v>0.1111111111111111</v>
      </c>
      <c r="D25" s="172">
        <v>0.33333333333333331</v>
      </c>
      <c r="E25" s="172">
        <v>0.22222222222222221</v>
      </c>
      <c r="F25" s="172">
        <v>0.33333333333333331</v>
      </c>
      <c r="G25" s="172"/>
      <c r="H25" s="173"/>
      <c r="I25" s="171">
        <v>0</v>
      </c>
      <c r="J25" s="172">
        <v>0</v>
      </c>
      <c r="K25" s="172">
        <v>0.22222222222222221</v>
      </c>
      <c r="L25" s="172">
        <v>0.77777777777777779</v>
      </c>
      <c r="M25" s="172"/>
      <c r="N25" s="173"/>
      <c r="O25" s="130"/>
    </row>
    <row r="26" spans="1:17" ht="12.75" customHeight="1" x14ac:dyDescent="0.2">
      <c r="A26" s="174" t="s">
        <v>41</v>
      </c>
      <c r="B26" s="223" t="s">
        <v>51</v>
      </c>
      <c r="C26" s="175">
        <v>0</v>
      </c>
      <c r="D26" s="176">
        <v>5</v>
      </c>
      <c r="E26" s="176">
        <v>3</v>
      </c>
      <c r="F26" s="176">
        <v>1</v>
      </c>
      <c r="G26" s="177">
        <v>0</v>
      </c>
      <c r="H26" s="178">
        <v>0</v>
      </c>
      <c r="I26" s="175">
        <v>0</v>
      </c>
      <c r="J26" s="176">
        <v>0</v>
      </c>
      <c r="K26" s="176">
        <v>1</v>
      </c>
      <c r="L26" s="176">
        <v>8</v>
      </c>
      <c r="M26" s="177">
        <v>0</v>
      </c>
      <c r="N26" s="178">
        <v>0</v>
      </c>
      <c r="O26" s="130" t="s">
        <v>175</v>
      </c>
      <c r="P26" s="130">
        <v>9</v>
      </c>
      <c r="Q26" s="130">
        <v>9</v>
      </c>
    </row>
    <row r="27" spans="1:17" ht="18" customHeight="1" x14ac:dyDescent="0.2">
      <c r="A27" s="174"/>
      <c r="B27" s="223"/>
      <c r="C27" s="179">
        <v>0</v>
      </c>
      <c r="D27" s="180">
        <v>0.55555555555555558</v>
      </c>
      <c r="E27" s="180">
        <v>0.33333333333333331</v>
      </c>
      <c r="F27" s="180">
        <v>0.1111111111111111</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1</v>
      </c>
      <c r="D28" s="167">
        <v>3</v>
      </c>
      <c r="E28" s="167">
        <v>2</v>
      </c>
      <c r="F28" s="167">
        <v>3</v>
      </c>
      <c r="G28" s="168">
        <v>0</v>
      </c>
      <c r="H28" s="169">
        <v>0</v>
      </c>
      <c r="I28" s="166">
        <v>0</v>
      </c>
      <c r="J28" s="167">
        <v>0</v>
      </c>
      <c r="K28" s="167">
        <v>3</v>
      </c>
      <c r="L28" s="167">
        <v>6</v>
      </c>
      <c r="M28" s="168">
        <v>0</v>
      </c>
      <c r="N28" s="169">
        <v>0</v>
      </c>
      <c r="O28" s="130" t="s">
        <v>176</v>
      </c>
      <c r="P28" s="130">
        <v>9</v>
      </c>
      <c r="Q28" s="130">
        <v>9</v>
      </c>
    </row>
    <row r="29" spans="1:17" ht="15.75" customHeight="1" x14ac:dyDescent="0.2">
      <c r="A29" s="170"/>
      <c r="B29" s="221"/>
      <c r="C29" s="184">
        <v>0.1111111111111111</v>
      </c>
      <c r="D29" s="185">
        <v>0.33333333333333331</v>
      </c>
      <c r="E29" s="185">
        <v>0.22222222222222221</v>
      </c>
      <c r="F29" s="185">
        <v>0.33333333333333331</v>
      </c>
      <c r="G29" s="185"/>
      <c r="H29" s="186"/>
      <c r="I29" s="171">
        <v>0</v>
      </c>
      <c r="J29" s="172">
        <v>0</v>
      </c>
      <c r="K29" s="172">
        <v>0.33333333333333331</v>
      </c>
      <c r="L29" s="172">
        <v>0.66666666666666663</v>
      </c>
      <c r="M29" s="185"/>
      <c r="N29" s="186"/>
      <c r="O29" s="130"/>
    </row>
    <row r="30" spans="1:17" ht="13.5" customHeight="1" x14ac:dyDescent="0.2">
      <c r="A30" s="174" t="s">
        <v>43</v>
      </c>
      <c r="B30" s="223" t="s">
        <v>59</v>
      </c>
      <c r="C30" s="175">
        <v>0</v>
      </c>
      <c r="D30" s="176">
        <v>3</v>
      </c>
      <c r="E30" s="176">
        <v>3</v>
      </c>
      <c r="F30" s="176">
        <v>3</v>
      </c>
      <c r="G30" s="177">
        <v>0</v>
      </c>
      <c r="H30" s="178">
        <v>0</v>
      </c>
      <c r="I30" s="175">
        <v>0</v>
      </c>
      <c r="J30" s="176">
        <v>0</v>
      </c>
      <c r="K30" s="176">
        <v>1</v>
      </c>
      <c r="L30" s="176">
        <v>8</v>
      </c>
      <c r="M30" s="177">
        <v>0</v>
      </c>
      <c r="N30" s="178">
        <v>0</v>
      </c>
      <c r="O30" s="130" t="s">
        <v>177</v>
      </c>
      <c r="P30" s="130">
        <v>9</v>
      </c>
      <c r="Q30" s="130">
        <v>9</v>
      </c>
    </row>
    <row r="31" spans="1:17" ht="13.5" customHeight="1" x14ac:dyDescent="0.2">
      <c r="A31" s="174"/>
      <c r="B31" s="223"/>
      <c r="C31" s="179">
        <v>0</v>
      </c>
      <c r="D31" s="180">
        <v>0.33333333333333331</v>
      </c>
      <c r="E31" s="180">
        <v>0.33333333333333331</v>
      </c>
      <c r="F31" s="180">
        <v>0.33333333333333331</v>
      </c>
      <c r="G31" s="180"/>
      <c r="H31" s="181"/>
      <c r="I31" s="182">
        <v>0</v>
      </c>
      <c r="J31" s="183">
        <v>0</v>
      </c>
      <c r="K31" s="183">
        <v>0.1111111111111111</v>
      </c>
      <c r="L31" s="183">
        <v>0.88888888888888884</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3</v>
      </c>
      <c r="F33" s="167">
        <v>3</v>
      </c>
      <c r="G33" s="168">
        <v>0</v>
      </c>
      <c r="H33" s="169">
        <v>0</v>
      </c>
      <c r="I33" s="166">
        <v>0</v>
      </c>
      <c r="J33" s="167">
        <v>0</v>
      </c>
      <c r="K33" s="167">
        <v>2</v>
      </c>
      <c r="L33" s="167">
        <v>7</v>
      </c>
      <c r="M33" s="168">
        <v>0</v>
      </c>
      <c r="N33" s="169">
        <v>0</v>
      </c>
      <c r="O33" s="130" t="s">
        <v>178</v>
      </c>
      <c r="P33" s="130">
        <v>9</v>
      </c>
      <c r="Q33" s="130">
        <v>9</v>
      </c>
    </row>
    <row r="34" spans="1:17" ht="14.25" customHeight="1" x14ac:dyDescent="0.2">
      <c r="A34" s="170"/>
      <c r="B34" s="221"/>
      <c r="C34" s="184">
        <v>0</v>
      </c>
      <c r="D34" s="185">
        <v>0.33333333333333331</v>
      </c>
      <c r="E34" s="185">
        <v>0.33333333333333331</v>
      </c>
      <c r="F34" s="185">
        <v>0.33333333333333331</v>
      </c>
      <c r="G34" s="185"/>
      <c r="H34" s="186"/>
      <c r="I34" s="171">
        <v>0</v>
      </c>
      <c r="J34" s="172">
        <v>0</v>
      </c>
      <c r="K34" s="172">
        <v>0.22222222222222221</v>
      </c>
      <c r="L34" s="172">
        <v>0.77777777777777779</v>
      </c>
      <c r="M34" s="185"/>
      <c r="N34" s="186"/>
      <c r="O34" s="130"/>
    </row>
    <row r="35" spans="1:17" ht="12.75" customHeight="1" x14ac:dyDescent="0.2">
      <c r="A35" s="174" t="s">
        <v>45</v>
      </c>
      <c r="B35" s="223" t="s">
        <v>52</v>
      </c>
      <c r="C35" s="175">
        <v>0</v>
      </c>
      <c r="D35" s="176">
        <v>2</v>
      </c>
      <c r="E35" s="176">
        <v>2</v>
      </c>
      <c r="F35" s="176">
        <v>5</v>
      </c>
      <c r="G35" s="177">
        <v>0</v>
      </c>
      <c r="H35" s="178">
        <v>0</v>
      </c>
      <c r="I35" s="175">
        <v>0</v>
      </c>
      <c r="J35" s="176">
        <v>0</v>
      </c>
      <c r="K35" s="176">
        <v>0</v>
      </c>
      <c r="L35" s="176">
        <v>9</v>
      </c>
      <c r="M35" s="177">
        <v>0</v>
      </c>
      <c r="N35" s="178">
        <v>0</v>
      </c>
      <c r="O35" s="130" t="s">
        <v>179</v>
      </c>
      <c r="P35" s="130">
        <v>9</v>
      </c>
      <c r="Q35" s="130">
        <v>9</v>
      </c>
    </row>
    <row r="36" spans="1:17" ht="15.75" customHeight="1" x14ac:dyDescent="0.2">
      <c r="A36" s="174"/>
      <c r="B36" s="223"/>
      <c r="C36" s="179">
        <v>0</v>
      </c>
      <c r="D36" s="180">
        <v>0.22222222222222221</v>
      </c>
      <c r="E36" s="180">
        <v>0.22222222222222221</v>
      </c>
      <c r="F36" s="180">
        <v>0.55555555555555558</v>
      </c>
      <c r="G36" s="180"/>
      <c r="H36" s="181"/>
      <c r="I36" s="182">
        <v>0</v>
      </c>
      <c r="J36" s="183">
        <v>0</v>
      </c>
      <c r="K36" s="183">
        <v>0</v>
      </c>
      <c r="L36" s="183">
        <v>1</v>
      </c>
      <c r="M36" s="180"/>
      <c r="N36" s="181"/>
      <c r="O36" s="130"/>
    </row>
    <row r="37" spans="1:17" ht="12.75" customHeight="1" x14ac:dyDescent="0.2">
      <c r="A37" s="170" t="s">
        <v>46</v>
      </c>
      <c r="B37" s="221" t="s">
        <v>53</v>
      </c>
      <c r="C37" s="166">
        <v>0</v>
      </c>
      <c r="D37" s="167">
        <v>3</v>
      </c>
      <c r="E37" s="167">
        <v>3</v>
      </c>
      <c r="F37" s="167">
        <v>3</v>
      </c>
      <c r="G37" s="168">
        <v>0</v>
      </c>
      <c r="H37" s="169">
        <v>0</v>
      </c>
      <c r="I37" s="166">
        <v>0</v>
      </c>
      <c r="J37" s="167">
        <v>0</v>
      </c>
      <c r="K37" s="167">
        <v>2</v>
      </c>
      <c r="L37" s="167">
        <v>7</v>
      </c>
      <c r="M37" s="168">
        <v>0</v>
      </c>
      <c r="N37" s="169">
        <v>0</v>
      </c>
      <c r="O37" s="130" t="s">
        <v>180</v>
      </c>
      <c r="P37" s="130">
        <v>9</v>
      </c>
      <c r="Q37" s="130">
        <v>9</v>
      </c>
    </row>
    <row r="38" spans="1:17" ht="14.25" customHeight="1" x14ac:dyDescent="0.2">
      <c r="A38" s="170"/>
      <c r="B38" s="221"/>
      <c r="C38" s="184">
        <v>0</v>
      </c>
      <c r="D38" s="185">
        <v>0.33333333333333331</v>
      </c>
      <c r="E38" s="185">
        <v>0.33333333333333331</v>
      </c>
      <c r="F38" s="185">
        <v>0.33333333333333331</v>
      </c>
      <c r="G38" s="185"/>
      <c r="H38" s="186"/>
      <c r="I38" s="171">
        <v>0</v>
      </c>
      <c r="J38" s="172">
        <v>0</v>
      </c>
      <c r="K38" s="172">
        <v>0.22222222222222221</v>
      </c>
      <c r="L38" s="172">
        <v>0.77777777777777779</v>
      </c>
      <c r="M38" s="185"/>
      <c r="N38" s="186"/>
      <c r="O38" s="130"/>
    </row>
    <row r="39" spans="1:17" ht="12.75" customHeight="1" x14ac:dyDescent="0.2">
      <c r="A39" s="174" t="s">
        <v>47</v>
      </c>
      <c r="B39" s="223" t="s">
        <v>61</v>
      </c>
      <c r="C39" s="175">
        <v>0</v>
      </c>
      <c r="D39" s="176">
        <v>4</v>
      </c>
      <c r="E39" s="176">
        <v>4</v>
      </c>
      <c r="F39" s="176">
        <v>1</v>
      </c>
      <c r="G39" s="177">
        <v>0</v>
      </c>
      <c r="H39" s="178">
        <v>0</v>
      </c>
      <c r="I39" s="175">
        <v>0</v>
      </c>
      <c r="J39" s="176">
        <v>0</v>
      </c>
      <c r="K39" s="176">
        <v>1</v>
      </c>
      <c r="L39" s="176">
        <v>8</v>
      </c>
      <c r="M39" s="177">
        <v>0</v>
      </c>
      <c r="N39" s="178">
        <v>0</v>
      </c>
      <c r="O39" s="130" t="s">
        <v>181</v>
      </c>
      <c r="P39" s="130">
        <v>9</v>
      </c>
      <c r="Q39" s="130">
        <v>9</v>
      </c>
    </row>
    <row r="40" spans="1:17" ht="15" customHeight="1" x14ac:dyDescent="0.2">
      <c r="A40" s="174"/>
      <c r="B40" s="223"/>
      <c r="C40" s="179">
        <v>0</v>
      </c>
      <c r="D40" s="180">
        <v>0.44444444444444442</v>
      </c>
      <c r="E40" s="180">
        <v>0.44444444444444442</v>
      </c>
      <c r="F40" s="180">
        <v>0.1111111111111111</v>
      </c>
      <c r="G40" s="180"/>
      <c r="H40" s="181"/>
      <c r="I40" s="182">
        <v>0</v>
      </c>
      <c r="J40" s="183">
        <v>0</v>
      </c>
      <c r="K40" s="183">
        <v>0.1111111111111111</v>
      </c>
      <c r="L40" s="183">
        <v>0.88888888888888884</v>
      </c>
      <c r="M40" s="180"/>
      <c r="N40" s="181"/>
      <c r="O40" s="130"/>
    </row>
    <row r="41" spans="1:17" ht="12.75" customHeight="1" x14ac:dyDescent="0.2">
      <c r="A41" s="170" t="s">
        <v>48</v>
      </c>
      <c r="B41" s="221" t="s">
        <v>62</v>
      </c>
      <c r="C41" s="166">
        <v>0</v>
      </c>
      <c r="D41" s="167">
        <v>4</v>
      </c>
      <c r="E41" s="167">
        <v>4</v>
      </c>
      <c r="F41" s="167">
        <v>1</v>
      </c>
      <c r="G41" s="168">
        <v>0</v>
      </c>
      <c r="H41" s="169">
        <v>0</v>
      </c>
      <c r="I41" s="166">
        <v>0</v>
      </c>
      <c r="J41" s="167">
        <v>0</v>
      </c>
      <c r="K41" s="167">
        <v>1</v>
      </c>
      <c r="L41" s="167">
        <v>8</v>
      </c>
      <c r="M41" s="168">
        <v>0</v>
      </c>
      <c r="N41" s="169">
        <v>0</v>
      </c>
      <c r="O41" s="130" t="s">
        <v>182</v>
      </c>
      <c r="P41" s="130">
        <v>9</v>
      </c>
      <c r="Q41" s="130">
        <v>9</v>
      </c>
    </row>
    <row r="42" spans="1:17" x14ac:dyDescent="0.2">
      <c r="A42" s="190"/>
      <c r="B42" s="224"/>
      <c r="C42" s="191">
        <v>0</v>
      </c>
      <c r="D42" s="192">
        <v>0.44444444444444442</v>
      </c>
      <c r="E42" s="192">
        <v>0.44444444444444442</v>
      </c>
      <c r="F42" s="192">
        <v>0.1111111111111111</v>
      </c>
      <c r="G42" s="192"/>
      <c r="H42" s="193"/>
      <c r="I42" s="194">
        <v>0</v>
      </c>
      <c r="J42" s="195">
        <v>0</v>
      </c>
      <c r="K42" s="195">
        <v>0.1111111111111111</v>
      </c>
      <c r="L42" s="195">
        <v>0.88888888888888884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9</v>
      </c>
      <c r="H48" s="177">
        <v>0</v>
      </c>
      <c r="P48" s="130">
        <v>9</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8</v>
      </c>
      <c r="H54" s="177">
        <v>0</v>
      </c>
      <c r="P54" s="130">
        <v>9</v>
      </c>
    </row>
    <row r="55" spans="1:16" x14ac:dyDescent="0.2">
      <c r="A55" s="86"/>
      <c r="C55" s="180">
        <v>0</v>
      </c>
      <c r="D55" s="180">
        <v>0</v>
      </c>
      <c r="E55" s="180">
        <v>0</v>
      </c>
      <c r="F55" s="180">
        <v>0.1111111111111111</v>
      </c>
      <c r="G55" s="180">
        <v>0.88888888888888884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F962-5C63-47F8-9F6C-91CB83D92E98}">
  <sheetPr codeName="Sheet5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44699</v>
      </c>
      <c r="F3" s="134"/>
      <c r="G3" s="136"/>
      <c r="H3" s="136"/>
      <c r="I3" s="135" t="s">
        <v>157</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3</v>
      </c>
      <c r="D6" s="141">
        <v>0.16666666666666666</v>
      </c>
      <c r="F6" s="142" t="s">
        <v>49</v>
      </c>
      <c r="J6" s="143" t="s">
        <v>173</v>
      </c>
    </row>
    <row r="7" spans="1:15" x14ac:dyDescent="0.2">
      <c r="B7" s="144" t="s">
        <v>3</v>
      </c>
      <c r="C7" s="88">
        <v>3</v>
      </c>
      <c r="D7" s="145">
        <v>0.16666666666666666</v>
      </c>
      <c r="F7" s="146" t="s">
        <v>28</v>
      </c>
      <c r="G7" s="147"/>
      <c r="H7" s="147">
        <v>9</v>
      </c>
      <c r="I7" s="141">
        <v>0.5</v>
      </c>
      <c r="K7" s="81" t="s">
        <v>257</v>
      </c>
    </row>
    <row r="8" spans="1:15" x14ac:dyDescent="0.2">
      <c r="B8" s="139" t="s">
        <v>5</v>
      </c>
      <c r="C8" s="140">
        <v>1</v>
      </c>
      <c r="D8" s="141">
        <v>5.5555555555555552E-2</v>
      </c>
      <c r="F8" s="148" t="s">
        <v>0</v>
      </c>
      <c r="H8" s="81">
        <v>0</v>
      </c>
      <c r="I8" s="145">
        <v>0</v>
      </c>
    </row>
    <row r="9" spans="1:15" x14ac:dyDescent="0.2">
      <c r="B9" s="144" t="s">
        <v>6</v>
      </c>
      <c r="C9" s="88">
        <v>1</v>
      </c>
      <c r="D9" s="145">
        <v>5.5555555555555552E-2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9</v>
      </c>
      <c r="D11" s="145">
        <v>0.5</v>
      </c>
      <c r="F11" s="146" t="s">
        <v>31</v>
      </c>
      <c r="G11" s="147"/>
      <c r="H11" s="147">
        <v>0</v>
      </c>
      <c r="I11" s="141">
        <v>0</v>
      </c>
    </row>
    <row r="12" spans="1:15" x14ac:dyDescent="0.2">
      <c r="B12" s="139" t="s">
        <v>26</v>
      </c>
      <c r="C12" s="140">
        <v>1</v>
      </c>
      <c r="D12" s="141">
        <v>5.5555555555555552E-2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5.5555555555555552E-2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1</v>
      </c>
      <c r="F24" s="167">
        <v>12</v>
      </c>
      <c r="G24" s="168">
        <v>2</v>
      </c>
      <c r="H24" s="169">
        <v>1</v>
      </c>
      <c r="I24" s="166">
        <v>1</v>
      </c>
      <c r="J24" s="167">
        <v>0</v>
      </c>
      <c r="K24" s="167">
        <v>1</v>
      </c>
      <c r="L24" s="167">
        <v>14</v>
      </c>
      <c r="M24" s="168">
        <v>0</v>
      </c>
      <c r="N24" s="169">
        <v>2</v>
      </c>
      <c r="O24" s="130" t="s">
        <v>174</v>
      </c>
      <c r="P24" s="130">
        <v>18</v>
      </c>
      <c r="Q24" s="130">
        <v>18</v>
      </c>
    </row>
    <row r="25" spans="1:17" ht="18.75" customHeight="1" x14ac:dyDescent="0.2">
      <c r="A25" s="170"/>
      <c r="B25" s="221"/>
      <c r="C25" s="171">
        <v>6.6666666666666666E-2</v>
      </c>
      <c r="D25" s="172">
        <v>6.6666666666666666E-2</v>
      </c>
      <c r="E25" s="172">
        <v>6.6666666666666666E-2</v>
      </c>
      <c r="F25" s="172">
        <v>0.8</v>
      </c>
      <c r="G25" s="172"/>
      <c r="H25" s="173"/>
      <c r="I25" s="171">
        <v>6.25E-2</v>
      </c>
      <c r="J25" s="172">
        <v>0</v>
      </c>
      <c r="K25" s="172">
        <v>6.25E-2</v>
      </c>
      <c r="L25" s="172">
        <v>0.875</v>
      </c>
      <c r="M25" s="172"/>
      <c r="N25" s="173"/>
      <c r="O25" s="130"/>
    </row>
    <row r="26" spans="1:17" ht="12.75" customHeight="1" x14ac:dyDescent="0.2">
      <c r="A26" s="174" t="s">
        <v>41</v>
      </c>
      <c r="B26" s="223" t="s">
        <v>51</v>
      </c>
      <c r="C26" s="175">
        <v>1</v>
      </c>
      <c r="D26" s="176">
        <v>0</v>
      </c>
      <c r="E26" s="176">
        <v>3</v>
      </c>
      <c r="F26" s="176">
        <v>12</v>
      </c>
      <c r="G26" s="177">
        <v>2</v>
      </c>
      <c r="H26" s="178">
        <v>0</v>
      </c>
      <c r="I26" s="175">
        <v>0</v>
      </c>
      <c r="J26" s="176">
        <v>0</v>
      </c>
      <c r="K26" s="176">
        <v>0</v>
      </c>
      <c r="L26" s="176">
        <v>15</v>
      </c>
      <c r="M26" s="177">
        <v>0</v>
      </c>
      <c r="N26" s="178">
        <v>3</v>
      </c>
      <c r="O26" s="130" t="s">
        <v>175</v>
      </c>
      <c r="P26" s="130">
        <v>18</v>
      </c>
      <c r="Q26" s="130">
        <v>18</v>
      </c>
    </row>
    <row r="27" spans="1:17" ht="18" customHeight="1" x14ac:dyDescent="0.2">
      <c r="A27" s="174"/>
      <c r="B27" s="223"/>
      <c r="C27" s="179">
        <v>6.25E-2</v>
      </c>
      <c r="D27" s="180">
        <v>0</v>
      </c>
      <c r="E27" s="180">
        <v>0.1875</v>
      </c>
      <c r="F27" s="180">
        <v>0.75</v>
      </c>
      <c r="G27" s="180"/>
      <c r="H27" s="181"/>
      <c r="I27" s="182">
        <v>0</v>
      </c>
      <c r="J27" s="183">
        <v>0</v>
      </c>
      <c r="K27" s="183">
        <v>0</v>
      </c>
      <c r="L27" s="183">
        <v>1</v>
      </c>
      <c r="M27" s="180"/>
      <c r="N27" s="181"/>
      <c r="O27" s="130"/>
    </row>
    <row r="28" spans="1:17" ht="12.75" customHeight="1" x14ac:dyDescent="0.2">
      <c r="A28" s="170" t="s">
        <v>42</v>
      </c>
      <c r="B28" s="221" t="s">
        <v>58</v>
      </c>
      <c r="C28" s="166">
        <v>0</v>
      </c>
      <c r="D28" s="167">
        <v>0</v>
      </c>
      <c r="E28" s="167">
        <v>1</v>
      </c>
      <c r="F28" s="167">
        <v>15</v>
      </c>
      <c r="G28" s="168">
        <v>2</v>
      </c>
      <c r="H28" s="169">
        <v>0</v>
      </c>
      <c r="I28" s="166">
        <v>0</v>
      </c>
      <c r="J28" s="167">
        <v>0</v>
      </c>
      <c r="K28" s="167">
        <v>0</v>
      </c>
      <c r="L28" s="167">
        <v>16</v>
      </c>
      <c r="M28" s="168">
        <v>0</v>
      </c>
      <c r="N28" s="169">
        <v>2</v>
      </c>
      <c r="O28" s="130" t="s">
        <v>176</v>
      </c>
      <c r="P28" s="130">
        <v>18</v>
      </c>
      <c r="Q28" s="130">
        <v>18</v>
      </c>
    </row>
    <row r="29" spans="1:17" ht="15.75" customHeight="1" x14ac:dyDescent="0.2">
      <c r="A29" s="170"/>
      <c r="B29" s="221"/>
      <c r="C29" s="184">
        <v>0</v>
      </c>
      <c r="D29" s="185">
        <v>0</v>
      </c>
      <c r="E29" s="185">
        <v>6.25E-2</v>
      </c>
      <c r="F29" s="185">
        <v>0.9375</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0</v>
      </c>
      <c r="F30" s="176">
        <v>16</v>
      </c>
      <c r="G30" s="177">
        <v>2</v>
      </c>
      <c r="H30" s="178">
        <v>0</v>
      </c>
      <c r="I30" s="175">
        <v>0</v>
      </c>
      <c r="J30" s="176">
        <v>0</v>
      </c>
      <c r="K30" s="176">
        <v>0</v>
      </c>
      <c r="L30" s="176">
        <v>16</v>
      </c>
      <c r="M30" s="177">
        <v>0</v>
      </c>
      <c r="N30" s="178">
        <v>2</v>
      </c>
      <c r="O30" s="130" t="s">
        <v>177</v>
      </c>
      <c r="P30" s="130">
        <v>18</v>
      </c>
      <c r="Q30" s="130">
        <v>18</v>
      </c>
    </row>
    <row r="31" spans="1:17" ht="13.5" customHeight="1" x14ac:dyDescent="0.2">
      <c r="A31" s="174"/>
      <c r="B31" s="223"/>
      <c r="C31" s="179">
        <v>0</v>
      </c>
      <c r="D31" s="180">
        <v>0</v>
      </c>
      <c r="E31" s="180">
        <v>0</v>
      </c>
      <c r="F31" s="180">
        <v>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1</v>
      </c>
      <c r="F33" s="167">
        <v>14</v>
      </c>
      <c r="G33" s="168">
        <v>1</v>
      </c>
      <c r="H33" s="169">
        <v>1</v>
      </c>
      <c r="I33" s="166">
        <v>0</v>
      </c>
      <c r="J33" s="167">
        <v>0</v>
      </c>
      <c r="K33" s="167">
        <v>0</v>
      </c>
      <c r="L33" s="167">
        <v>15</v>
      </c>
      <c r="M33" s="168">
        <v>1</v>
      </c>
      <c r="N33" s="169">
        <v>2</v>
      </c>
      <c r="O33" s="130" t="s">
        <v>178</v>
      </c>
      <c r="P33" s="130">
        <v>18</v>
      </c>
      <c r="Q33" s="130">
        <v>18</v>
      </c>
    </row>
    <row r="34" spans="1:17" ht="14.25" customHeight="1" x14ac:dyDescent="0.2">
      <c r="A34" s="170"/>
      <c r="B34" s="221"/>
      <c r="C34" s="184">
        <v>0</v>
      </c>
      <c r="D34" s="185">
        <v>6.25E-2</v>
      </c>
      <c r="E34" s="185">
        <v>6.25E-2</v>
      </c>
      <c r="F34" s="185">
        <v>0.875</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1</v>
      </c>
      <c r="F35" s="176">
        <v>12</v>
      </c>
      <c r="G35" s="177">
        <v>3</v>
      </c>
      <c r="H35" s="178">
        <v>1</v>
      </c>
      <c r="I35" s="175">
        <v>0</v>
      </c>
      <c r="J35" s="176">
        <v>0</v>
      </c>
      <c r="K35" s="176">
        <v>1</v>
      </c>
      <c r="L35" s="176">
        <v>11</v>
      </c>
      <c r="M35" s="177">
        <v>4</v>
      </c>
      <c r="N35" s="178">
        <v>2</v>
      </c>
      <c r="O35" s="130" t="s">
        <v>179</v>
      </c>
      <c r="P35" s="130">
        <v>18</v>
      </c>
      <c r="Q35" s="130">
        <v>18</v>
      </c>
    </row>
    <row r="36" spans="1:17" ht="15.75" customHeight="1" x14ac:dyDescent="0.2">
      <c r="A36" s="174"/>
      <c r="B36" s="223"/>
      <c r="C36" s="179">
        <v>7.1428571428571425E-2</v>
      </c>
      <c r="D36" s="180">
        <v>0</v>
      </c>
      <c r="E36" s="180">
        <v>7.1428571428571425E-2</v>
      </c>
      <c r="F36" s="180">
        <v>0.8571428571428571</v>
      </c>
      <c r="G36" s="180"/>
      <c r="H36" s="181"/>
      <c r="I36" s="182">
        <v>0</v>
      </c>
      <c r="J36" s="183">
        <v>0</v>
      </c>
      <c r="K36" s="183">
        <v>8.3333333333333329E-2</v>
      </c>
      <c r="L36" s="183">
        <v>0.91666666666666663</v>
      </c>
      <c r="M36" s="180"/>
      <c r="N36" s="181"/>
      <c r="O36" s="130"/>
    </row>
    <row r="37" spans="1:17" ht="12.75" customHeight="1" x14ac:dyDescent="0.2">
      <c r="A37" s="170" t="s">
        <v>46</v>
      </c>
      <c r="B37" s="221" t="s">
        <v>53</v>
      </c>
      <c r="C37" s="166">
        <v>0</v>
      </c>
      <c r="D37" s="167">
        <v>0</v>
      </c>
      <c r="E37" s="167">
        <v>3</v>
      </c>
      <c r="F37" s="167">
        <v>13</v>
      </c>
      <c r="G37" s="168">
        <v>2</v>
      </c>
      <c r="H37" s="169">
        <v>0</v>
      </c>
      <c r="I37" s="166">
        <v>0</v>
      </c>
      <c r="J37" s="167">
        <v>0</v>
      </c>
      <c r="K37" s="167">
        <v>1</v>
      </c>
      <c r="L37" s="167">
        <v>14</v>
      </c>
      <c r="M37" s="168">
        <v>1</v>
      </c>
      <c r="N37" s="169">
        <v>2</v>
      </c>
      <c r="O37" s="130" t="s">
        <v>180</v>
      </c>
      <c r="P37" s="130">
        <v>18</v>
      </c>
      <c r="Q37" s="130">
        <v>18</v>
      </c>
    </row>
    <row r="38" spans="1:17" ht="14.25" customHeight="1" x14ac:dyDescent="0.2">
      <c r="A38" s="170"/>
      <c r="B38" s="221"/>
      <c r="C38" s="184">
        <v>0</v>
      </c>
      <c r="D38" s="185">
        <v>0</v>
      </c>
      <c r="E38" s="185">
        <v>0.1875</v>
      </c>
      <c r="F38" s="185">
        <v>0.8125</v>
      </c>
      <c r="G38" s="185"/>
      <c r="H38" s="186"/>
      <c r="I38" s="171">
        <v>0</v>
      </c>
      <c r="J38" s="172">
        <v>0</v>
      </c>
      <c r="K38" s="172">
        <v>6.6666666666666666E-2</v>
      </c>
      <c r="L38" s="172">
        <v>0.93333333333333335</v>
      </c>
      <c r="M38" s="185"/>
      <c r="N38" s="186"/>
      <c r="O38" s="130"/>
    </row>
    <row r="39" spans="1:17" ht="12.75" customHeight="1" x14ac:dyDescent="0.2">
      <c r="A39" s="174" t="s">
        <v>47</v>
      </c>
      <c r="B39" s="223" t="s">
        <v>61</v>
      </c>
      <c r="C39" s="175">
        <v>0</v>
      </c>
      <c r="D39" s="176">
        <v>3</v>
      </c>
      <c r="E39" s="176">
        <v>1</v>
      </c>
      <c r="F39" s="176">
        <v>9</v>
      </c>
      <c r="G39" s="177">
        <v>5</v>
      </c>
      <c r="H39" s="178">
        <v>0</v>
      </c>
      <c r="I39" s="175">
        <v>0</v>
      </c>
      <c r="J39" s="176">
        <v>0</v>
      </c>
      <c r="K39" s="176">
        <v>0</v>
      </c>
      <c r="L39" s="176">
        <v>11</v>
      </c>
      <c r="M39" s="177">
        <v>5</v>
      </c>
      <c r="N39" s="178">
        <v>2</v>
      </c>
      <c r="O39" s="130" t="s">
        <v>181</v>
      </c>
      <c r="P39" s="130">
        <v>18</v>
      </c>
      <c r="Q39" s="130">
        <v>18</v>
      </c>
    </row>
    <row r="40" spans="1:17" ht="15" customHeight="1" x14ac:dyDescent="0.2">
      <c r="A40" s="174"/>
      <c r="B40" s="223"/>
      <c r="C40" s="179">
        <v>0</v>
      </c>
      <c r="D40" s="180">
        <v>0.23076923076923078</v>
      </c>
      <c r="E40" s="180">
        <v>7.6923076923076927E-2</v>
      </c>
      <c r="F40" s="180">
        <v>0.69230769230769229</v>
      </c>
      <c r="G40" s="180"/>
      <c r="H40" s="181"/>
      <c r="I40" s="182">
        <v>0</v>
      </c>
      <c r="J40" s="183">
        <v>0</v>
      </c>
      <c r="K40" s="183">
        <v>0</v>
      </c>
      <c r="L40" s="183">
        <v>1</v>
      </c>
      <c r="M40" s="180"/>
      <c r="N40" s="181"/>
      <c r="O40" s="130"/>
    </row>
    <row r="41" spans="1:17" ht="12.75" customHeight="1" x14ac:dyDescent="0.2">
      <c r="A41" s="170" t="s">
        <v>48</v>
      </c>
      <c r="B41" s="221" t="s">
        <v>62</v>
      </c>
      <c r="C41" s="166">
        <v>2</v>
      </c>
      <c r="D41" s="167">
        <v>1</v>
      </c>
      <c r="E41" s="167">
        <v>2</v>
      </c>
      <c r="F41" s="167">
        <v>9</v>
      </c>
      <c r="G41" s="168">
        <v>4</v>
      </c>
      <c r="H41" s="169">
        <v>0</v>
      </c>
      <c r="I41" s="166">
        <v>0</v>
      </c>
      <c r="J41" s="167">
        <v>0</v>
      </c>
      <c r="K41" s="167">
        <v>0</v>
      </c>
      <c r="L41" s="167">
        <v>12</v>
      </c>
      <c r="M41" s="168">
        <v>3</v>
      </c>
      <c r="N41" s="169">
        <v>3</v>
      </c>
      <c r="O41" s="130" t="s">
        <v>182</v>
      </c>
      <c r="P41" s="130">
        <v>18</v>
      </c>
      <c r="Q41" s="130">
        <v>18</v>
      </c>
    </row>
    <row r="42" spans="1:17" x14ac:dyDescent="0.2">
      <c r="A42" s="190"/>
      <c r="B42" s="224"/>
      <c r="C42" s="191">
        <v>0.14285714285714285</v>
      </c>
      <c r="D42" s="192">
        <v>7.1428571428571425E-2</v>
      </c>
      <c r="E42" s="192">
        <v>0.14285714285714285</v>
      </c>
      <c r="F42" s="192">
        <v>0.6428571428571429</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8</v>
      </c>
      <c r="G48" s="199">
        <v>10</v>
      </c>
      <c r="H48" s="177">
        <v>0</v>
      </c>
      <c r="P48" s="130">
        <v>18</v>
      </c>
    </row>
    <row r="49" spans="1:16" x14ac:dyDescent="0.2">
      <c r="A49" s="86"/>
      <c r="C49" s="180">
        <v>0</v>
      </c>
      <c r="D49" s="180">
        <v>0</v>
      </c>
      <c r="E49" s="180">
        <v>0</v>
      </c>
      <c r="F49" s="180">
        <v>0.44444444444444442</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4</v>
      </c>
      <c r="F54" s="199">
        <v>7</v>
      </c>
      <c r="G54" s="199">
        <v>6</v>
      </c>
      <c r="H54" s="177">
        <v>0</v>
      </c>
      <c r="P54" s="130">
        <v>18</v>
      </c>
    </row>
    <row r="55" spans="1:16" x14ac:dyDescent="0.2">
      <c r="A55" s="86"/>
      <c r="C55" s="180">
        <v>0</v>
      </c>
      <c r="D55" s="180">
        <v>5.5555555555555552E-2</v>
      </c>
      <c r="E55" s="180">
        <v>0.22222222222222221</v>
      </c>
      <c r="F55" s="180">
        <v>0.3888888888888889</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18</v>
      </c>
      <c r="F60" s="199">
        <v>0</v>
      </c>
      <c r="G60" s="199"/>
      <c r="H60" s="177">
        <v>0</v>
      </c>
      <c r="P60" s="130">
        <v>18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AE7AF-CBD5-479E-AFE4-4DAA23D8A414}">
  <sheetPr codeName="Sheet8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44789</v>
      </c>
      <c r="F3" s="134"/>
      <c r="G3" s="136"/>
      <c r="H3" s="136"/>
      <c r="I3" s="135" t="s">
        <v>157</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4</v>
      </c>
      <c r="D6" s="141">
        <v>0.19047619047619047</v>
      </c>
      <c r="F6" s="142" t="s">
        <v>49</v>
      </c>
      <c r="J6" s="143" t="s">
        <v>173</v>
      </c>
    </row>
    <row r="7" spans="1:15" x14ac:dyDescent="0.2">
      <c r="B7" s="144" t="s">
        <v>3</v>
      </c>
      <c r="C7" s="88">
        <v>12</v>
      </c>
      <c r="D7" s="145">
        <v>0.5714285714285714</v>
      </c>
      <c r="F7" s="146" t="s">
        <v>28</v>
      </c>
      <c r="G7" s="147"/>
      <c r="H7" s="147">
        <v>3</v>
      </c>
      <c r="I7" s="141">
        <v>0.14285714285714285</v>
      </c>
      <c r="K7" s="81" t="s">
        <v>257</v>
      </c>
    </row>
    <row r="8" spans="1:15" x14ac:dyDescent="0.2">
      <c r="B8" s="139" t="s">
        <v>5</v>
      </c>
      <c r="C8" s="140">
        <v>5</v>
      </c>
      <c r="D8" s="141">
        <v>0.23809523809523808</v>
      </c>
      <c r="F8" s="148" t="s">
        <v>0</v>
      </c>
      <c r="H8" s="81">
        <v>0</v>
      </c>
      <c r="I8" s="145">
        <v>0</v>
      </c>
    </row>
    <row r="9" spans="1:15" x14ac:dyDescent="0.2">
      <c r="B9" s="144" t="s">
        <v>6</v>
      </c>
      <c r="C9" s="88">
        <v>1</v>
      </c>
      <c r="D9" s="145">
        <v>4.7619047619047616E-2</v>
      </c>
      <c r="F9" s="146" t="s">
        <v>29</v>
      </c>
      <c r="G9" s="147"/>
      <c r="H9" s="147">
        <v>0</v>
      </c>
      <c r="I9" s="141">
        <v>0</v>
      </c>
    </row>
    <row r="10" spans="1:15" x14ac:dyDescent="0.2">
      <c r="B10" s="139" t="s">
        <v>4</v>
      </c>
      <c r="C10" s="140">
        <v>2</v>
      </c>
      <c r="D10" s="141">
        <v>9.5238095238095233E-2</v>
      </c>
      <c r="F10" s="148" t="s">
        <v>30</v>
      </c>
      <c r="H10" s="81">
        <v>0</v>
      </c>
      <c r="I10" s="145">
        <v>0</v>
      </c>
    </row>
    <row r="11" spans="1:15" x14ac:dyDescent="0.2">
      <c r="B11" s="144" t="s">
        <v>23</v>
      </c>
      <c r="C11" s="88">
        <v>3</v>
      </c>
      <c r="D11" s="145">
        <v>0.14285714285714285</v>
      </c>
      <c r="F11" s="146" t="s">
        <v>31</v>
      </c>
      <c r="G11" s="147"/>
      <c r="H11" s="147">
        <v>0</v>
      </c>
      <c r="I11" s="141">
        <v>0</v>
      </c>
    </row>
    <row r="12" spans="1:15" x14ac:dyDescent="0.2">
      <c r="B12" s="139" t="s">
        <v>26</v>
      </c>
      <c r="C12" s="140">
        <v>3</v>
      </c>
      <c r="D12" s="141">
        <v>0.14285714285714285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4.7619047619047616E-2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3</v>
      </c>
      <c r="F24" s="167">
        <v>14</v>
      </c>
      <c r="G24" s="168">
        <v>0</v>
      </c>
      <c r="H24" s="169">
        <v>2</v>
      </c>
      <c r="I24" s="166">
        <v>0</v>
      </c>
      <c r="J24" s="167">
        <v>0</v>
      </c>
      <c r="K24" s="167">
        <v>2</v>
      </c>
      <c r="L24" s="167">
        <v>16</v>
      </c>
      <c r="M24" s="168">
        <v>0</v>
      </c>
      <c r="N24" s="169">
        <v>3</v>
      </c>
      <c r="O24" s="130" t="s">
        <v>174</v>
      </c>
      <c r="P24" s="130">
        <v>21</v>
      </c>
      <c r="Q24" s="130">
        <v>21</v>
      </c>
    </row>
    <row r="25" spans="1:17" ht="18.75" customHeight="1" x14ac:dyDescent="0.2">
      <c r="A25" s="170"/>
      <c r="B25" s="221"/>
      <c r="C25" s="171">
        <v>0.10526315789473684</v>
      </c>
      <c r="D25" s="172">
        <v>0</v>
      </c>
      <c r="E25" s="172">
        <v>0.15789473684210525</v>
      </c>
      <c r="F25" s="172">
        <v>0.73684210526315785</v>
      </c>
      <c r="G25" s="172"/>
      <c r="H25" s="173"/>
      <c r="I25" s="171">
        <v>0</v>
      </c>
      <c r="J25" s="172">
        <v>0</v>
      </c>
      <c r="K25" s="172">
        <v>0.1111111111111111</v>
      </c>
      <c r="L25" s="172">
        <v>0.88888888888888884</v>
      </c>
      <c r="M25" s="172"/>
      <c r="N25" s="173"/>
      <c r="O25" s="130"/>
    </row>
    <row r="26" spans="1:17" ht="12.75" customHeight="1" x14ac:dyDescent="0.2">
      <c r="A26" s="174" t="s">
        <v>41</v>
      </c>
      <c r="B26" s="223" t="s">
        <v>51</v>
      </c>
      <c r="C26" s="175">
        <v>1</v>
      </c>
      <c r="D26" s="176">
        <v>2</v>
      </c>
      <c r="E26" s="176">
        <v>1</v>
      </c>
      <c r="F26" s="176">
        <v>14</v>
      </c>
      <c r="G26" s="177">
        <v>1</v>
      </c>
      <c r="H26" s="178">
        <v>2</v>
      </c>
      <c r="I26" s="175">
        <v>0</v>
      </c>
      <c r="J26" s="176">
        <v>0</v>
      </c>
      <c r="K26" s="176">
        <v>0</v>
      </c>
      <c r="L26" s="176">
        <v>18</v>
      </c>
      <c r="M26" s="177">
        <v>0</v>
      </c>
      <c r="N26" s="178">
        <v>3</v>
      </c>
      <c r="O26" s="130" t="s">
        <v>175</v>
      </c>
      <c r="P26" s="130">
        <v>21</v>
      </c>
      <c r="Q26" s="130">
        <v>21</v>
      </c>
    </row>
    <row r="27" spans="1:17" ht="18" customHeight="1" x14ac:dyDescent="0.2">
      <c r="A27" s="174"/>
      <c r="B27" s="223"/>
      <c r="C27" s="179">
        <v>5.5555555555555552E-2</v>
      </c>
      <c r="D27" s="180">
        <v>0.1111111111111111</v>
      </c>
      <c r="E27" s="180">
        <v>5.5555555555555552E-2</v>
      </c>
      <c r="F27" s="180">
        <v>0.77777777777777779</v>
      </c>
      <c r="G27" s="180"/>
      <c r="H27" s="181"/>
      <c r="I27" s="182">
        <v>0</v>
      </c>
      <c r="J27" s="183">
        <v>0</v>
      </c>
      <c r="K27" s="183">
        <v>0</v>
      </c>
      <c r="L27" s="183">
        <v>1</v>
      </c>
      <c r="M27" s="180"/>
      <c r="N27" s="181"/>
      <c r="O27" s="130"/>
    </row>
    <row r="28" spans="1:17" ht="12.75" customHeight="1" x14ac:dyDescent="0.2">
      <c r="A28" s="170" t="s">
        <v>42</v>
      </c>
      <c r="B28" s="221" t="s">
        <v>58</v>
      </c>
      <c r="C28" s="166">
        <v>3</v>
      </c>
      <c r="D28" s="167">
        <v>1</v>
      </c>
      <c r="E28" s="167">
        <v>0</v>
      </c>
      <c r="F28" s="167">
        <v>14</v>
      </c>
      <c r="G28" s="168">
        <v>1</v>
      </c>
      <c r="H28" s="169">
        <v>2</v>
      </c>
      <c r="I28" s="166">
        <v>0</v>
      </c>
      <c r="J28" s="167">
        <v>1</v>
      </c>
      <c r="K28" s="167">
        <v>1</v>
      </c>
      <c r="L28" s="167">
        <v>16</v>
      </c>
      <c r="M28" s="168">
        <v>0</v>
      </c>
      <c r="N28" s="169">
        <v>3</v>
      </c>
      <c r="O28" s="130" t="s">
        <v>176</v>
      </c>
      <c r="P28" s="130">
        <v>21</v>
      </c>
      <c r="Q28" s="130">
        <v>21</v>
      </c>
    </row>
    <row r="29" spans="1:17" ht="15.75" customHeight="1" x14ac:dyDescent="0.2">
      <c r="A29" s="170"/>
      <c r="B29" s="221"/>
      <c r="C29" s="184">
        <v>0.16666666666666666</v>
      </c>
      <c r="D29" s="185">
        <v>5.5555555555555552E-2</v>
      </c>
      <c r="E29" s="185">
        <v>0</v>
      </c>
      <c r="F29" s="185">
        <v>0.77777777777777779</v>
      </c>
      <c r="G29" s="185"/>
      <c r="H29" s="186"/>
      <c r="I29" s="171">
        <v>0</v>
      </c>
      <c r="J29" s="172">
        <v>5.5555555555555552E-2</v>
      </c>
      <c r="K29" s="172">
        <v>5.5555555555555552E-2</v>
      </c>
      <c r="L29" s="172">
        <v>0.88888888888888884</v>
      </c>
      <c r="M29" s="185"/>
      <c r="N29" s="186"/>
      <c r="O29" s="130"/>
    </row>
    <row r="30" spans="1:17" ht="13.5" customHeight="1" x14ac:dyDescent="0.2">
      <c r="A30" s="174" t="s">
        <v>43</v>
      </c>
      <c r="B30" s="223" t="s">
        <v>59</v>
      </c>
      <c r="C30" s="175">
        <v>0</v>
      </c>
      <c r="D30" s="176">
        <v>2</v>
      </c>
      <c r="E30" s="176">
        <v>6</v>
      </c>
      <c r="F30" s="176">
        <v>11</v>
      </c>
      <c r="G30" s="177">
        <v>0</v>
      </c>
      <c r="H30" s="178">
        <v>2</v>
      </c>
      <c r="I30" s="175">
        <v>0</v>
      </c>
      <c r="J30" s="176">
        <v>0</v>
      </c>
      <c r="K30" s="176">
        <v>0</v>
      </c>
      <c r="L30" s="176">
        <v>18</v>
      </c>
      <c r="M30" s="177">
        <v>0</v>
      </c>
      <c r="N30" s="178">
        <v>3</v>
      </c>
      <c r="O30" s="130" t="s">
        <v>177</v>
      </c>
      <c r="P30" s="130">
        <v>21</v>
      </c>
      <c r="Q30" s="130">
        <v>21</v>
      </c>
    </row>
    <row r="31" spans="1:17" ht="13.5" customHeight="1" x14ac:dyDescent="0.2">
      <c r="A31" s="174"/>
      <c r="B31" s="223"/>
      <c r="C31" s="179">
        <v>0</v>
      </c>
      <c r="D31" s="180">
        <v>0.10526315789473684</v>
      </c>
      <c r="E31" s="180">
        <v>0.31578947368421051</v>
      </c>
      <c r="F31" s="180">
        <v>0.57894736842105265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5</v>
      </c>
      <c r="F33" s="167">
        <v>12</v>
      </c>
      <c r="G33" s="168">
        <v>0</v>
      </c>
      <c r="H33" s="169">
        <v>2</v>
      </c>
      <c r="I33" s="166">
        <v>0</v>
      </c>
      <c r="J33" s="167">
        <v>0</v>
      </c>
      <c r="K33" s="167">
        <v>0</v>
      </c>
      <c r="L33" s="167">
        <v>18</v>
      </c>
      <c r="M33" s="168">
        <v>0</v>
      </c>
      <c r="N33" s="169">
        <v>3</v>
      </c>
      <c r="O33" s="130" t="s">
        <v>178</v>
      </c>
      <c r="P33" s="130">
        <v>21</v>
      </c>
      <c r="Q33" s="130">
        <v>21</v>
      </c>
    </row>
    <row r="34" spans="1:17" ht="14.25" customHeight="1" x14ac:dyDescent="0.2">
      <c r="A34" s="170"/>
      <c r="B34" s="221"/>
      <c r="C34" s="184">
        <v>0</v>
      </c>
      <c r="D34" s="185">
        <v>0.10526315789473684</v>
      </c>
      <c r="E34" s="185">
        <v>0.26315789473684209</v>
      </c>
      <c r="F34" s="185">
        <v>0.63157894736842102</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5</v>
      </c>
      <c r="F35" s="176">
        <v>12</v>
      </c>
      <c r="G35" s="177">
        <v>2</v>
      </c>
      <c r="H35" s="178">
        <v>2</v>
      </c>
      <c r="I35" s="175">
        <v>0</v>
      </c>
      <c r="J35" s="176">
        <v>1</v>
      </c>
      <c r="K35" s="176">
        <v>1</v>
      </c>
      <c r="L35" s="176">
        <v>14</v>
      </c>
      <c r="M35" s="177">
        <v>2</v>
      </c>
      <c r="N35" s="178">
        <v>3</v>
      </c>
      <c r="O35" s="130" t="s">
        <v>179</v>
      </c>
      <c r="P35" s="130">
        <v>21</v>
      </c>
      <c r="Q35" s="130">
        <v>21</v>
      </c>
    </row>
    <row r="36" spans="1:17" ht="15.75" customHeight="1" x14ac:dyDescent="0.2">
      <c r="A36" s="174"/>
      <c r="B36" s="223"/>
      <c r="C36" s="179">
        <v>0</v>
      </c>
      <c r="D36" s="180">
        <v>0</v>
      </c>
      <c r="E36" s="180">
        <v>0.29411764705882354</v>
      </c>
      <c r="F36" s="180">
        <v>0.70588235294117652</v>
      </c>
      <c r="G36" s="180"/>
      <c r="H36" s="181"/>
      <c r="I36" s="182">
        <v>0</v>
      </c>
      <c r="J36" s="183">
        <v>6.25E-2</v>
      </c>
      <c r="K36" s="183">
        <v>6.25E-2</v>
      </c>
      <c r="L36" s="183">
        <v>0.875</v>
      </c>
      <c r="M36" s="180"/>
      <c r="N36" s="181"/>
      <c r="O36" s="130"/>
    </row>
    <row r="37" spans="1:17" ht="12.75" customHeight="1" x14ac:dyDescent="0.2">
      <c r="A37" s="170" t="s">
        <v>46</v>
      </c>
      <c r="B37" s="221" t="s">
        <v>53</v>
      </c>
      <c r="C37" s="166">
        <v>0</v>
      </c>
      <c r="D37" s="167">
        <v>3</v>
      </c>
      <c r="E37" s="167">
        <v>3</v>
      </c>
      <c r="F37" s="167">
        <v>13</v>
      </c>
      <c r="G37" s="168">
        <v>0</v>
      </c>
      <c r="H37" s="169">
        <v>2</v>
      </c>
      <c r="I37" s="166">
        <v>0</v>
      </c>
      <c r="J37" s="167">
        <v>0</v>
      </c>
      <c r="K37" s="167">
        <v>0</v>
      </c>
      <c r="L37" s="167">
        <v>18</v>
      </c>
      <c r="M37" s="168">
        <v>0</v>
      </c>
      <c r="N37" s="169">
        <v>3</v>
      </c>
      <c r="O37" s="130" t="s">
        <v>180</v>
      </c>
      <c r="P37" s="130">
        <v>21</v>
      </c>
      <c r="Q37" s="130">
        <v>21</v>
      </c>
    </row>
    <row r="38" spans="1:17" ht="14.25" customHeight="1" x14ac:dyDescent="0.2">
      <c r="A38" s="170"/>
      <c r="B38" s="221"/>
      <c r="C38" s="184">
        <v>0</v>
      </c>
      <c r="D38" s="185">
        <v>0.15789473684210525</v>
      </c>
      <c r="E38" s="185">
        <v>0.15789473684210525</v>
      </c>
      <c r="F38" s="185">
        <v>0.68421052631578949</v>
      </c>
      <c r="G38" s="185"/>
      <c r="H38" s="186"/>
      <c r="I38" s="171">
        <v>0</v>
      </c>
      <c r="J38" s="172">
        <v>0</v>
      </c>
      <c r="K38" s="172">
        <v>0</v>
      </c>
      <c r="L38" s="172">
        <v>1</v>
      </c>
      <c r="M38" s="185"/>
      <c r="N38" s="186"/>
      <c r="O38" s="130"/>
    </row>
    <row r="39" spans="1:17" ht="12.75" customHeight="1" x14ac:dyDescent="0.2">
      <c r="A39" s="174" t="s">
        <v>47</v>
      </c>
      <c r="B39" s="223" t="s">
        <v>61</v>
      </c>
      <c r="C39" s="175">
        <v>1</v>
      </c>
      <c r="D39" s="176">
        <v>2</v>
      </c>
      <c r="E39" s="176">
        <v>2</v>
      </c>
      <c r="F39" s="176">
        <v>12</v>
      </c>
      <c r="G39" s="177">
        <v>2</v>
      </c>
      <c r="H39" s="178">
        <v>2</v>
      </c>
      <c r="I39" s="175">
        <v>0</v>
      </c>
      <c r="J39" s="176">
        <v>1</v>
      </c>
      <c r="K39" s="176">
        <v>0</v>
      </c>
      <c r="L39" s="176">
        <v>15</v>
      </c>
      <c r="M39" s="177">
        <v>2</v>
      </c>
      <c r="N39" s="178">
        <v>3</v>
      </c>
      <c r="O39" s="130" t="s">
        <v>181</v>
      </c>
      <c r="P39" s="130">
        <v>21</v>
      </c>
      <c r="Q39" s="130">
        <v>21</v>
      </c>
    </row>
    <row r="40" spans="1:17" ht="15" customHeight="1" x14ac:dyDescent="0.2">
      <c r="A40" s="174"/>
      <c r="B40" s="223"/>
      <c r="C40" s="179">
        <v>5.8823529411764705E-2</v>
      </c>
      <c r="D40" s="180">
        <v>0.11764705882352941</v>
      </c>
      <c r="E40" s="180">
        <v>0.11764705882352941</v>
      </c>
      <c r="F40" s="180">
        <v>0.70588235294117652</v>
      </c>
      <c r="G40" s="180"/>
      <c r="H40" s="181"/>
      <c r="I40" s="182">
        <v>0</v>
      </c>
      <c r="J40" s="183">
        <v>6.25E-2</v>
      </c>
      <c r="K40" s="183">
        <v>0</v>
      </c>
      <c r="L40" s="183">
        <v>0.9375</v>
      </c>
      <c r="M40" s="180"/>
      <c r="N40" s="181"/>
      <c r="O40" s="130"/>
    </row>
    <row r="41" spans="1:17" ht="12.75" customHeight="1" x14ac:dyDescent="0.2">
      <c r="A41" s="170" t="s">
        <v>48</v>
      </c>
      <c r="B41" s="221" t="s">
        <v>62</v>
      </c>
      <c r="C41" s="166">
        <v>3</v>
      </c>
      <c r="D41" s="167">
        <v>4</v>
      </c>
      <c r="E41" s="167">
        <v>5</v>
      </c>
      <c r="F41" s="167">
        <v>7</v>
      </c>
      <c r="G41" s="168">
        <v>0</v>
      </c>
      <c r="H41" s="169">
        <v>2</v>
      </c>
      <c r="I41" s="166">
        <v>0</v>
      </c>
      <c r="J41" s="167">
        <v>0</v>
      </c>
      <c r="K41" s="167">
        <v>1</v>
      </c>
      <c r="L41" s="167">
        <v>17</v>
      </c>
      <c r="M41" s="168">
        <v>0</v>
      </c>
      <c r="N41" s="169">
        <v>3</v>
      </c>
      <c r="O41" s="130" t="s">
        <v>182</v>
      </c>
      <c r="P41" s="130">
        <v>21</v>
      </c>
      <c r="Q41" s="130">
        <v>21</v>
      </c>
    </row>
    <row r="42" spans="1:17" x14ac:dyDescent="0.2">
      <c r="A42" s="190"/>
      <c r="B42" s="224"/>
      <c r="C42" s="191">
        <v>0.15789473684210525</v>
      </c>
      <c r="D42" s="192">
        <v>0.21052631578947367</v>
      </c>
      <c r="E42" s="192">
        <v>0.26315789473684209</v>
      </c>
      <c r="F42" s="192">
        <v>0.36842105263157893</v>
      </c>
      <c r="G42" s="192"/>
      <c r="H42" s="193"/>
      <c r="I42" s="194">
        <v>0</v>
      </c>
      <c r="J42" s="195">
        <v>0</v>
      </c>
      <c r="K42" s="195">
        <v>5.5555555555555552E-2</v>
      </c>
      <c r="L42" s="195">
        <v>0.94444444444444442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6</v>
      </c>
      <c r="G48" s="199">
        <v>12</v>
      </c>
      <c r="H48" s="177">
        <v>2</v>
      </c>
      <c r="P48" s="130">
        <v>21</v>
      </c>
    </row>
    <row r="49" spans="1:16" x14ac:dyDescent="0.2">
      <c r="A49" s="86"/>
      <c r="C49" s="180">
        <v>0</v>
      </c>
      <c r="D49" s="180">
        <v>0</v>
      </c>
      <c r="E49" s="180">
        <v>5.2631578947368418E-2</v>
      </c>
      <c r="F49" s="180">
        <v>0.31578947368421051</v>
      </c>
      <c r="G49" s="180">
        <v>0.63157894736842102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8</v>
      </c>
      <c r="G54" s="199">
        <v>9</v>
      </c>
      <c r="H54" s="177">
        <v>1</v>
      </c>
      <c r="P54" s="130">
        <v>21</v>
      </c>
    </row>
    <row r="55" spans="1:16" x14ac:dyDescent="0.2">
      <c r="A55" s="86"/>
      <c r="C55" s="180">
        <v>0</v>
      </c>
      <c r="D55" s="180">
        <v>0</v>
      </c>
      <c r="E55" s="180">
        <v>0.15</v>
      </c>
      <c r="F55" s="180">
        <v>0.4</v>
      </c>
      <c r="G55" s="180">
        <v>0.45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18</v>
      </c>
      <c r="F60" s="199">
        <v>1</v>
      </c>
      <c r="G60" s="199"/>
      <c r="H60" s="177">
        <v>1</v>
      </c>
      <c r="P60" s="130">
        <v>21</v>
      </c>
    </row>
    <row r="61" spans="1:16" x14ac:dyDescent="0.2">
      <c r="A61" s="86"/>
      <c r="C61" s="180">
        <v>0</v>
      </c>
      <c r="D61" s="180">
        <v>5.2631578947368418E-2</v>
      </c>
      <c r="E61" s="180">
        <v>0.94736842105263153</v>
      </c>
      <c r="F61" s="180"/>
      <c r="G61" s="180"/>
      <c r="H61" s="180"/>
    </row>
    <row r="62" spans="1:16" x14ac:dyDescent="0.2">
      <c r="A62" s="87" t="s">
        <v>183</v>
      </c>
    </row>
    <row r="63" spans="1:16" ht="6.75" customHeight="1" x14ac:dyDescent="0.2">
      <c r="A63" s="87"/>
    </row>
    <row r="64" spans="1:16" ht="23.1" customHeight="1" x14ac:dyDescent="0.2">
      <c r="B64" s="226" t="s">
        <v>258</v>
      </c>
      <c r="C64" s="226"/>
      <c r="D64" s="226"/>
      <c r="E64" s="226"/>
      <c r="F64" s="226"/>
      <c r="G64" s="226"/>
      <c r="H64" s="226"/>
      <c r="I64" s="226"/>
      <c r="J64" s="226"/>
      <c r="K64" s="226"/>
      <c r="L64" s="226"/>
    </row>
    <row r="65" spans="2:12" ht="23.1" customHeight="1" x14ac:dyDescent="0.2">
      <c r="B65" s="226" t="s">
        <v>259</v>
      </c>
      <c r="C65" s="226"/>
      <c r="D65" s="226"/>
      <c r="E65" s="226"/>
      <c r="F65" s="226"/>
      <c r="G65" s="226"/>
      <c r="H65" s="226"/>
      <c r="I65" s="226"/>
      <c r="J65" s="226"/>
      <c r="K65" s="226"/>
      <c r="L65" s="226"/>
    </row>
    <row r="66" spans="2:12" ht="23.1" customHeight="1" x14ac:dyDescent="0.2">
      <c r="B66" s="226" t="s">
        <v>260</v>
      </c>
      <c r="C66" s="226"/>
      <c r="D66" s="226"/>
      <c r="E66" s="226"/>
      <c r="F66" s="226"/>
      <c r="G66" s="226"/>
      <c r="H66" s="226"/>
      <c r="I66" s="226"/>
      <c r="J66" s="226"/>
      <c r="K66" s="226"/>
      <c r="L66" s="226"/>
    </row>
    <row r="67" spans="2:12" ht="23.1" customHeight="1" x14ac:dyDescent="0.2">
      <c r="B67" s="226" t="s">
        <v>224</v>
      </c>
      <c r="C67" s="226"/>
      <c r="D67" s="226"/>
      <c r="E67" s="226"/>
      <c r="F67" s="226"/>
      <c r="G67" s="226"/>
      <c r="H67" s="226"/>
      <c r="I67" s="226"/>
      <c r="J67" s="226"/>
      <c r="K67" s="226"/>
      <c r="L67" s="226"/>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9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839E-178C-411E-A967-01C32AAB7B99}">
  <sheetPr codeName="Sheet10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184</v>
      </c>
      <c r="C3" s="133"/>
      <c r="D3" s="134"/>
      <c r="E3" s="135">
        <v>44860</v>
      </c>
      <c r="F3" s="134"/>
      <c r="G3" s="136"/>
      <c r="H3" s="136"/>
      <c r="I3" s="135" t="s">
        <v>157</v>
      </c>
      <c r="J3" s="136"/>
      <c r="K3" s="136"/>
      <c r="L3" s="136"/>
      <c r="M3" s="137">
        <v>32</v>
      </c>
      <c r="N3" s="138"/>
      <c r="O3" s="130"/>
    </row>
    <row r="4" spans="1:15" ht="9.75" customHeight="1" x14ac:dyDescent="0.2"/>
    <row r="5" spans="1:15" ht="17.25" customHeight="1" x14ac:dyDescent="0.2">
      <c r="A5" s="86" t="s">
        <v>13</v>
      </c>
      <c r="B5" s="87" t="s">
        <v>12</v>
      </c>
    </row>
    <row r="6" spans="1:15" x14ac:dyDescent="0.2">
      <c r="B6" s="139" t="s">
        <v>2</v>
      </c>
      <c r="C6" s="140">
        <v>1</v>
      </c>
      <c r="D6" s="141">
        <v>3.125E-2</v>
      </c>
      <c r="F6" s="142" t="s">
        <v>49</v>
      </c>
      <c r="J6" s="143" t="s">
        <v>173</v>
      </c>
    </row>
    <row r="7" spans="1:15" x14ac:dyDescent="0.2">
      <c r="B7" s="144" t="s">
        <v>3</v>
      </c>
      <c r="C7" s="88">
        <v>19</v>
      </c>
      <c r="D7" s="145">
        <v>0.59375</v>
      </c>
      <c r="F7" s="146" t="s">
        <v>28</v>
      </c>
      <c r="G7" s="147"/>
      <c r="H7" s="147">
        <v>0</v>
      </c>
      <c r="I7" s="141">
        <v>0</v>
      </c>
    </row>
    <row r="8" spans="1:15" x14ac:dyDescent="0.2">
      <c r="B8" s="139" t="s">
        <v>5</v>
      </c>
      <c r="C8" s="140">
        <v>8</v>
      </c>
      <c r="D8" s="141">
        <v>0.25</v>
      </c>
      <c r="F8" s="148" t="s">
        <v>0</v>
      </c>
      <c r="H8" s="81">
        <v>0</v>
      </c>
      <c r="I8" s="145">
        <v>0</v>
      </c>
    </row>
    <row r="9" spans="1:15" x14ac:dyDescent="0.2">
      <c r="B9" s="144" t="s">
        <v>6</v>
      </c>
      <c r="C9" s="88">
        <v>2</v>
      </c>
      <c r="D9" s="145">
        <v>6.25E-2</v>
      </c>
      <c r="F9" s="146" t="s">
        <v>29</v>
      </c>
      <c r="G9" s="147"/>
      <c r="H9" s="147">
        <v>0</v>
      </c>
      <c r="I9" s="141">
        <v>0</v>
      </c>
    </row>
    <row r="10" spans="1:15" x14ac:dyDescent="0.2">
      <c r="B10" s="139" t="s">
        <v>4</v>
      </c>
      <c r="C10" s="140">
        <v>3</v>
      </c>
      <c r="D10" s="141">
        <v>9.375E-2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3.125E-2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15</v>
      </c>
      <c r="E24" s="167">
        <v>6</v>
      </c>
      <c r="F24" s="167">
        <v>4</v>
      </c>
      <c r="G24" s="168">
        <v>0</v>
      </c>
      <c r="H24" s="169">
        <v>3</v>
      </c>
      <c r="I24" s="166">
        <v>0</v>
      </c>
      <c r="J24" s="167">
        <v>0</v>
      </c>
      <c r="K24" s="167">
        <v>4</v>
      </c>
      <c r="L24" s="167">
        <v>25</v>
      </c>
      <c r="M24" s="168">
        <v>0</v>
      </c>
      <c r="N24" s="169">
        <v>3</v>
      </c>
      <c r="O24" s="130" t="s">
        <v>174</v>
      </c>
      <c r="P24" s="130">
        <v>32</v>
      </c>
      <c r="Q24" s="130">
        <v>32</v>
      </c>
    </row>
    <row r="25" spans="1:17" ht="18.75" customHeight="1" x14ac:dyDescent="0.2">
      <c r="A25" s="170"/>
      <c r="B25" s="221"/>
      <c r="C25" s="171">
        <v>0.13793103448275862</v>
      </c>
      <c r="D25" s="172">
        <v>0.51724137931034486</v>
      </c>
      <c r="E25" s="172">
        <v>0.20689655172413793</v>
      </c>
      <c r="F25" s="172">
        <v>0.13793103448275862</v>
      </c>
      <c r="G25" s="172"/>
      <c r="H25" s="173"/>
      <c r="I25" s="171">
        <v>0</v>
      </c>
      <c r="J25" s="172">
        <v>0</v>
      </c>
      <c r="K25" s="172">
        <v>0.13793103448275862</v>
      </c>
      <c r="L25" s="172">
        <v>0.86206896551724133</v>
      </c>
      <c r="M25" s="172"/>
      <c r="N25" s="173"/>
      <c r="O25" s="130"/>
    </row>
    <row r="26" spans="1:17" ht="12.75" customHeight="1" x14ac:dyDescent="0.2">
      <c r="A26" s="174" t="s">
        <v>41</v>
      </c>
      <c r="B26" s="223" t="s">
        <v>51</v>
      </c>
      <c r="C26" s="175">
        <v>8</v>
      </c>
      <c r="D26" s="176">
        <v>9</v>
      </c>
      <c r="E26" s="176">
        <v>4</v>
      </c>
      <c r="F26" s="176">
        <v>5</v>
      </c>
      <c r="G26" s="177">
        <v>0</v>
      </c>
      <c r="H26" s="178">
        <v>6</v>
      </c>
      <c r="I26" s="175">
        <v>0</v>
      </c>
      <c r="J26" s="176">
        <v>0</v>
      </c>
      <c r="K26" s="176">
        <v>4</v>
      </c>
      <c r="L26" s="176">
        <v>24</v>
      </c>
      <c r="M26" s="177">
        <v>0</v>
      </c>
      <c r="N26" s="178">
        <v>4</v>
      </c>
      <c r="O26" s="130" t="s">
        <v>175</v>
      </c>
      <c r="P26" s="130">
        <v>32</v>
      </c>
      <c r="Q26" s="130">
        <v>32</v>
      </c>
    </row>
    <row r="27" spans="1:17" ht="18" customHeight="1" x14ac:dyDescent="0.2">
      <c r="A27" s="174"/>
      <c r="B27" s="223"/>
      <c r="C27" s="179">
        <v>0.30769230769230771</v>
      </c>
      <c r="D27" s="180">
        <v>0.34615384615384615</v>
      </c>
      <c r="E27" s="180">
        <v>0.15384615384615385</v>
      </c>
      <c r="F27" s="180">
        <v>0.19230769230769232</v>
      </c>
      <c r="G27" s="180"/>
      <c r="H27" s="181"/>
      <c r="I27" s="182">
        <v>0</v>
      </c>
      <c r="J27" s="183">
        <v>0</v>
      </c>
      <c r="K27" s="183">
        <v>0.14285714285714285</v>
      </c>
      <c r="L27" s="183">
        <v>0.8571428571428571</v>
      </c>
      <c r="M27" s="180"/>
      <c r="N27" s="181"/>
      <c r="O27" s="130"/>
    </row>
    <row r="28" spans="1:17" ht="12.75" customHeight="1" x14ac:dyDescent="0.2">
      <c r="A28" s="170" t="s">
        <v>42</v>
      </c>
      <c r="B28" s="221" t="s">
        <v>58</v>
      </c>
      <c r="C28" s="166">
        <v>4</v>
      </c>
      <c r="D28" s="167">
        <v>8</v>
      </c>
      <c r="E28" s="167">
        <v>5</v>
      </c>
      <c r="F28" s="167">
        <v>7</v>
      </c>
      <c r="G28" s="168">
        <v>0</v>
      </c>
      <c r="H28" s="169">
        <v>8</v>
      </c>
      <c r="I28" s="166">
        <v>0</v>
      </c>
      <c r="J28" s="167">
        <v>0</v>
      </c>
      <c r="K28" s="167">
        <v>4</v>
      </c>
      <c r="L28" s="167">
        <v>23</v>
      </c>
      <c r="M28" s="168">
        <v>0</v>
      </c>
      <c r="N28" s="169">
        <v>5</v>
      </c>
      <c r="O28" s="130" t="s">
        <v>176</v>
      </c>
      <c r="P28" s="130">
        <v>32</v>
      </c>
      <c r="Q28" s="130">
        <v>32</v>
      </c>
    </row>
    <row r="29" spans="1:17" ht="15.75" customHeight="1" x14ac:dyDescent="0.2">
      <c r="A29" s="170"/>
      <c r="B29" s="221"/>
      <c r="C29" s="184">
        <v>0.16666666666666666</v>
      </c>
      <c r="D29" s="185">
        <v>0.33333333333333331</v>
      </c>
      <c r="E29" s="185">
        <v>0.20833333333333334</v>
      </c>
      <c r="F29" s="185">
        <v>0.29166666666666669</v>
      </c>
      <c r="G29" s="185"/>
      <c r="H29" s="186"/>
      <c r="I29" s="171">
        <v>0</v>
      </c>
      <c r="J29" s="172">
        <v>0</v>
      </c>
      <c r="K29" s="172">
        <v>0.14814814814814814</v>
      </c>
      <c r="L29" s="172">
        <v>0.85185185185185186</v>
      </c>
      <c r="M29" s="185"/>
      <c r="N29" s="186"/>
      <c r="O29" s="130"/>
    </row>
    <row r="30" spans="1:17" ht="13.5" customHeight="1" x14ac:dyDescent="0.2">
      <c r="A30" s="174" t="s">
        <v>43</v>
      </c>
      <c r="B30" s="223" t="s">
        <v>59</v>
      </c>
      <c r="C30" s="175">
        <v>4</v>
      </c>
      <c r="D30" s="176">
        <v>8</v>
      </c>
      <c r="E30" s="176">
        <v>8</v>
      </c>
      <c r="F30" s="176">
        <v>7</v>
      </c>
      <c r="G30" s="177">
        <v>0</v>
      </c>
      <c r="H30" s="178">
        <v>5</v>
      </c>
      <c r="I30" s="175">
        <v>0</v>
      </c>
      <c r="J30" s="176">
        <v>0</v>
      </c>
      <c r="K30" s="176">
        <v>2</v>
      </c>
      <c r="L30" s="176">
        <v>27</v>
      </c>
      <c r="M30" s="177">
        <v>0</v>
      </c>
      <c r="N30" s="178">
        <v>3</v>
      </c>
      <c r="O30" s="130" t="s">
        <v>177</v>
      </c>
      <c r="P30" s="130">
        <v>32</v>
      </c>
      <c r="Q30" s="130">
        <v>32</v>
      </c>
    </row>
    <row r="31" spans="1:17" ht="13.5" customHeight="1" x14ac:dyDescent="0.2">
      <c r="A31" s="174"/>
      <c r="B31" s="223"/>
      <c r="C31" s="179">
        <v>0.14814814814814814</v>
      </c>
      <c r="D31" s="180">
        <v>0.29629629629629628</v>
      </c>
      <c r="E31" s="180">
        <v>0.29629629629629628</v>
      </c>
      <c r="F31" s="180">
        <v>0.25925925925925924</v>
      </c>
      <c r="G31" s="180"/>
      <c r="H31" s="181"/>
      <c r="I31" s="182">
        <v>0</v>
      </c>
      <c r="J31" s="183">
        <v>0</v>
      </c>
      <c r="K31" s="183">
        <v>6.8965517241379309E-2</v>
      </c>
      <c r="L31" s="183">
        <v>0.93103448275862066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10</v>
      </c>
      <c r="E33" s="167">
        <v>5</v>
      </c>
      <c r="F33" s="167">
        <v>7</v>
      </c>
      <c r="G33" s="168">
        <v>1</v>
      </c>
      <c r="H33" s="169">
        <v>6</v>
      </c>
      <c r="I33" s="166">
        <v>0</v>
      </c>
      <c r="J33" s="167">
        <v>0</v>
      </c>
      <c r="K33" s="167">
        <v>4</v>
      </c>
      <c r="L33" s="167">
        <v>25</v>
      </c>
      <c r="M33" s="168">
        <v>0</v>
      </c>
      <c r="N33" s="169">
        <v>3</v>
      </c>
      <c r="O33" s="130" t="s">
        <v>178</v>
      </c>
      <c r="P33" s="130">
        <v>32</v>
      </c>
      <c r="Q33" s="130">
        <v>32</v>
      </c>
    </row>
    <row r="34" spans="1:17" ht="14.25" customHeight="1" x14ac:dyDescent="0.2">
      <c r="A34" s="170"/>
      <c r="B34" s="221"/>
      <c r="C34" s="184">
        <v>0.12</v>
      </c>
      <c r="D34" s="185">
        <v>0.4</v>
      </c>
      <c r="E34" s="185">
        <v>0.2</v>
      </c>
      <c r="F34" s="185">
        <v>0.28000000000000003</v>
      </c>
      <c r="G34" s="185"/>
      <c r="H34" s="186"/>
      <c r="I34" s="171">
        <v>0</v>
      </c>
      <c r="J34" s="172">
        <v>0</v>
      </c>
      <c r="K34" s="172">
        <v>0.13793103448275862</v>
      </c>
      <c r="L34" s="172">
        <v>0.86206896551724133</v>
      </c>
      <c r="M34" s="185"/>
      <c r="N34" s="186"/>
      <c r="O34" s="130"/>
    </row>
    <row r="35" spans="1:17" ht="12.75" customHeight="1" x14ac:dyDescent="0.2">
      <c r="A35" s="174" t="s">
        <v>45</v>
      </c>
      <c r="B35" s="223" t="s">
        <v>52</v>
      </c>
      <c r="C35" s="175">
        <v>1</v>
      </c>
      <c r="D35" s="176">
        <v>8</v>
      </c>
      <c r="E35" s="176">
        <v>5</v>
      </c>
      <c r="F35" s="176">
        <v>11</v>
      </c>
      <c r="G35" s="177">
        <v>0</v>
      </c>
      <c r="H35" s="178">
        <v>7</v>
      </c>
      <c r="I35" s="175">
        <v>0</v>
      </c>
      <c r="J35" s="176">
        <v>0</v>
      </c>
      <c r="K35" s="176">
        <v>3</v>
      </c>
      <c r="L35" s="176">
        <v>26</v>
      </c>
      <c r="M35" s="177">
        <v>0</v>
      </c>
      <c r="N35" s="178">
        <v>3</v>
      </c>
      <c r="O35" s="130" t="s">
        <v>179</v>
      </c>
      <c r="P35" s="130">
        <v>32</v>
      </c>
      <c r="Q35" s="130">
        <v>32</v>
      </c>
    </row>
    <row r="36" spans="1:17" ht="15.75" customHeight="1" x14ac:dyDescent="0.2">
      <c r="A36" s="174"/>
      <c r="B36" s="223"/>
      <c r="C36" s="179">
        <v>0.04</v>
      </c>
      <c r="D36" s="180">
        <v>0.32</v>
      </c>
      <c r="E36" s="180">
        <v>0.2</v>
      </c>
      <c r="F36" s="180">
        <v>0.44</v>
      </c>
      <c r="G36" s="180"/>
      <c r="H36" s="181"/>
      <c r="I36" s="182">
        <v>0</v>
      </c>
      <c r="J36" s="183">
        <v>0</v>
      </c>
      <c r="K36" s="183">
        <v>0.10344827586206896</v>
      </c>
      <c r="L36" s="183">
        <v>0.89655172413793105</v>
      </c>
      <c r="M36" s="180"/>
      <c r="N36" s="181"/>
      <c r="O36" s="130"/>
    </row>
    <row r="37" spans="1:17" ht="12.75" customHeight="1" x14ac:dyDescent="0.2">
      <c r="A37" s="170" t="s">
        <v>46</v>
      </c>
      <c r="B37" s="221" t="s">
        <v>53</v>
      </c>
      <c r="C37" s="166">
        <v>5</v>
      </c>
      <c r="D37" s="167">
        <v>9</v>
      </c>
      <c r="E37" s="167">
        <v>6</v>
      </c>
      <c r="F37" s="167">
        <v>5</v>
      </c>
      <c r="G37" s="168">
        <v>1</v>
      </c>
      <c r="H37" s="169">
        <v>6</v>
      </c>
      <c r="I37" s="166">
        <v>0</v>
      </c>
      <c r="J37" s="167">
        <v>0</v>
      </c>
      <c r="K37" s="167">
        <v>4</v>
      </c>
      <c r="L37" s="167">
        <v>24</v>
      </c>
      <c r="M37" s="168">
        <v>0</v>
      </c>
      <c r="N37" s="169">
        <v>4</v>
      </c>
      <c r="O37" s="130" t="s">
        <v>180</v>
      </c>
      <c r="P37" s="130">
        <v>32</v>
      </c>
      <c r="Q37" s="130">
        <v>32</v>
      </c>
    </row>
    <row r="38" spans="1:17" ht="14.25" customHeight="1" x14ac:dyDescent="0.2">
      <c r="A38" s="170"/>
      <c r="B38" s="221"/>
      <c r="C38" s="184">
        <v>0.2</v>
      </c>
      <c r="D38" s="185">
        <v>0.36</v>
      </c>
      <c r="E38" s="185">
        <v>0.24</v>
      </c>
      <c r="F38" s="185">
        <v>0.2</v>
      </c>
      <c r="G38" s="185"/>
      <c r="H38" s="186"/>
      <c r="I38" s="171">
        <v>0</v>
      </c>
      <c r="J38" s="172">
        <v>0</v>
      </c>
      <c r="K38" s="172">
        <v>0.14285714285714285</v>
      </c>
      <c r="L38" s="172">
        <v>0.8571428571428571</v>
      </c>
      <c r="M38" s="185"/>
      <c r="N38" s="186"/>
      <c r="O38" s="130"/>
    </row>
    <row r="39" spans="1:17" ht="12.75" customHeight="1" x14ac:dyDescent="0.2">
      <c r="A39" s="174" t="s">
        <v>47</v>
      </c>
      <c r="B39" s="223" t="s">
        <v>61</v>
      </c>
      <c r="C39" s="175">
        <v>3</v>
      </c>
      <c r="D39" s="176">
        <v>8</v>
      </c>
      <c r="E39" s="176">
        <v>4</v>
      </c>
      <c r="F39" s="176">
        <v>8</v>
      </c>
      <c r="G39" s="177">
        <v>1</v>
      </c>
      <c r="H39" s="178">
        <v>8</v>
      </c>
      <c r="I39" s="175">
        <v>0</v>
      </c>
      <c r="J39" s="176">
        <v>0</v>
      </c>
      <c r="K39" s="176">
        <v>4</v>
      </c>
      <c r="L39" s="176">
        <v>24</v>
      </c>
      <c r="M39" s="177">
        <v>0</v>
      </c>
      <c r="N39" s="178">
        <v>4</v>
      </c>
      <c r="O39" s="130" t="s">
        <v>181</v>
      </c>
      <c r="P39" s="130">
        <v>32</v>
      </c>
      <c r="Q39" s="130">
        <v>32</v>
      </c>
    </row>
    <row r="40" spans="1:17" ht="15" customHeight="1" x14ac:dyDescent="0.2">
      <c r="A40" s="174"/>
      <c r="B40" s="223"/>
      <c r="C40" s="179">
        <v>0.13043478260869565</v>
      </c>
      <c r="D40" s="180">
        <v>0.34782608695652173</v>
      </c>
      <c r="E40" s="180">
        <v>0.17391304347826086</v>
      </c>
      <c r="F40" s="180">
        <v>0.34782608695652173</v>
      </c>
      <c r="G40" s="180"/>
      <c r="H40" s="181"/>
      <c r="I40" s="182">
        <v>0</v>
      </c>
      <c r="J40" s="183">
        <v>0</v>
      </c>
      <c r="K40" s="183">
        <v>0.14285714285714285</v>
      </c>
      <c r="L40" s="183">
        <v>0.8571428571428571</v>
      </c>
      <c r="M40" s="180"/>
      <c r="N40" s="181"/>
      <c r="O40" s="130"/>
    </row>
    <row r="41" spans="1:17" ht="12.75" customHeight="1" x14ac:dyDescent="0.2">
      <c r="A41" s="170" t="s">
        <v>48</v>
      </c>
      <c r="B41" s="221" t="s">
        <v>62</v>
      </c>
      <c r="C41" s="166">
        <v>3</v>
      </c>
      <c r="D41" s="167">
        <v>6</v>
      </c>
      <c r="E41" s="167">
        <v>8</v>
      </c>
      <c r="F41" s="167">
        <v>9</v>
      </c>
      <c r="G41" s="168">
        <v>0</v>
      </c>
      <c r="H41" s="169">
        <v>6</v>
      </c>
      <c r="I41" s="166">
        <v>0</v>
      </c>
      <c r="J41" s="167">
        <v>0</v>
      </c>
      <c r="K41" s="167">
        <v>2</v>
      </c>
      <c r="L41" s="167">
        <v>25</v>
      </c>
      <c r="M41" s="168">
        <v>0</v>
      </c>
      <c r="N41" s="169">
        <v>5</v>
      </c>
      <c r="O41" s="130" t="s">
        <v>182</v>
      </c>
      <c r="P41" s="130">
        <v>32</v>
      </c>
      <c r="Q41" s="130">
        <v>32</v>
      </c>
    </row>
    <row r="42" spans="1:17" x14ac:dyDescent="0.2">
      <c r="A42" s="190"/>
      <c r="B42" s="224"/>
      <c r="C42" s="191">
        <v>0.11538461538461539</v>
      </c>
      <c r="D42" s="192">
        <v>0.23076923076923078</v>
      </c>
      <c r="E42" s="192">
        <v>0.30769230769230771</v>
      </c>
      <c r="F42" s="192">
        <v>0.34615384615384615</v>
      </c>
      <c r="G42" s="192"/>
      <c r="H42" s="193"/>
      <c r="I42" s="194">
        <v>0</v>
      </c>
      <c r="J42" s="195">
        <v>0</v>
      </c>
      <c r="K42" s="195">
        <v>7.407407407407407E-2</v>
      </c>
      <c r="L42" s="195">
        <v>0.92592592592592593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5</v>
      </c>
      <c r="G48" s="199">
        <v>22</v>
      </c>
      <c r="H48" s="177">
        <v>4</v>
      </c>
      <c r="P48" s="130">
        <v>32</v>
      </c>
    </row>
    <row r="49" spans="1:16" x14ac:dyDescent="0.2">
      <c r="A49" s="86"/>
      <c r="C49" s="180">
        <v>3.5714285714285712E-2</v>
      </c>
      <c r="D49" s="180">
        <v>0</v>
      </c>
      <c r="E49" s="180">
        <v>0</v>
      </c>
      <c r="F49" s="180">
        <v>0.17857142857142858</v>
      </c>
      <c r="G49" s="180">
        <v>0.7857142857142857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8</v>
      </c>
      <c r="G54" s="199">
        <v>17</v>
      </c>
      <c r="H54" s="177">
        <v>4</v>
      </c>
      <c r="P54" s="130">
        <v>32</v>
      </c>
    </row>
    <row r="55" spans="1:16" x14ac:dyDescent="0.2">
      <c r="A55" s="86"/>
      <c r="C55" s="180">
        <v>0</v>
      </c>
      <c r="D55" s="180">
        <v>0</v>
      </c>
      <c r="E55" s="180">
        <v>0.10714285714285714</v>
      </c>
      <c r="F55" s="180">
        <v>0.2857142857142857</v>
      </c>
      <c r="G55" s="180">
        <v>0.6071428571428571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25</v>
      </c>
      <c r="F60" s="199">
        <v>0</v>
      </c>
      <c r="G60" s="199"/>
      <c r="H60" s="177">
        <v>6</v>
      </c>
      <c r="P60" s="130">
        <v>32</v>
      </c>
    </row>
    <row r="61" spans="1:16" x14ac:dyDescent="0.2">
      <c r="A61" s="86"/>
      <c r="C61" s="180">
        <v>0</v>
      </c>
      <c r="D61" s="180">
        <v>3.8461538461538464E-2</v>
      </c>
      <c r="E61" s="180">
        <v>0.96153846153846156</v>
      </c>
      <c r="F61" s="180"/>
      <c r="G61" s="180"/>
      <c r="H61" s="180"/>
    </row>
    <row r="62" spans="1:16" x14ac:dyDescent="0.2">
      <c r="A62" s="87" t="s">
        <v>183</v>
      </c>
    </row>
    <row r="63" spans="1:16" ht="6.75" customHeight="1" x14ac:dyDescent="0.2">
      <c r="A63" s="87"/>
    </row>
    <row r="64" spans="1:16" ht="23.1" customHeight="1" x14ac:dyDescent="0.2">
      <c r="B64" s="226" t="s">
        <v>221</v>
      </c>
      <c r="C64" s="226"/>
      <c r="D64" s="226"/>
      <c r="E64" s="226"/>
      <c r="F64" s="226"/>
      <c r="G64" s="226"/>
      <c r="H64" s="226"/>
      <c r="I64" s="226"/>
      <c r="J64" s="226"/>
      <c r="K64" s="226"/>
      <c r="L64" s="226"/>
    </row>
    <row r="65" spans="2:12" ht="23.1" customHeight="1" x14ac:dyDescent="0.2">
      <c r="B65" s="226" t="s">
        <v>222</v>
      </c>
      <c r="C65" s="226"/>
      <c r="D65" s="226"/>
      <c r="E65" s="226"/>
      <c r="F65" s="226"/>
      <c r="G65" s="226"/>
      <c r="H65" s="226"/>
      <c r="I65" s="226"/>
      <c r="J65" s="226"/>
      <c r="K65" s="226"/>
      <c r="L65" s="226"/>
    </row>
    <row r="66" spans="2:12" ht="23.1" customHeight="1" x14ac:dyDescent="0.2">
      <c r="B66" s="226" t="s">
        <v>223</v>
      </c>
      <c r="C66" s="226"/>
      <c r="D66" s="226"/>
      <c r="E66" s="226"/>
      <c r="F66" s="226"/>
      <c r="G66" s="226"/>
      <c r="H66" s="226"/>
      <c r="I66" s="226"/>
      <c r="J66" s="226"/>
      <c r="K66" s="226"/>
      <c r="L66" s="226"/>
    </row>
    <row r="67" spans="2:12" ht="23.1" customHeight="1" x14ac:dyDescent="0.2">
      <c r="B67" s="226" t="s">
        <v>224</v>
      </c>
      <c r="C67" s="226"/>
      <c r="D67" s="226"/>
      <c r="E67" s="226"/>
      <c r="F67" s="226"/>
      <c r="G67" s="226"/>
      <c r="H67" s="226"/>
      <c r="I67" s="226"/>
      <c r="J67" s="226"/>
      <c r="K67" s="226"/>
      <c r="L67" s="226"/>
    </row>
    <row r="68" spans="2:12" ht="23.1" customHeight="1" x14ac:dyDescent="0.2">
      <c r="B68" s="226" t="s">
        <v>225</v>
      </c>
      <c r="C68" s="226"/>
      <c r="D68" s="226"/>
      <c r="E68" s="226"/>
      <c r="F68" s="226"/>
      <c r="G68" s="226"/>
      <c r="H68" s="226"/>
      <c r="I68" s="226"/>
      <c r="J68" s="226"/>
      <c r="K68" s="226"/>
      <c r="L68" s="226"/>
    </row>
    <row r="69" spans="2:12" ht="23.1" customHeight="1" x14ac:dyDescent="0.2">
      <c r="B69" s="226" t="s">
        <v>226</v>
      </c>
      <c r="C69" s="226"/>
      <c r="D69" s="226"/>
      <c r="E69" s="226"/>
      <c r="F69" s="226"/>
      <c r="G69" s="226"/>
      <c r="H69" s="226"/>
      <c r="I69" s="226"/>
      <c r="J69" s="226"/>
      <c r="K69" s="226"/>
      <c r="L69" s="226"/>
    </row>
    <row r="70" spans="2:12" ht="23.1" customHeight="1" x14ac:dyDescent="0.2">
      <c r="B70" s="226" t="s">
        <v>227</v>
      </c>
      <c r="C70" s="226"/>
      <c r="D70" s="226"/>
      <c r="E70" s="226"/>
      <c r="F70" s="226"/>
      <c r="G70" s="226"/>
      <c r="H70" s="226"/>
      <c r="I70" s="226"/>
      <c r="J70" s="226"/>
      <c r="K70" s="226"/>
      <c r="L70" s="226"/>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20">
    <mergeCell ref="B69:L69"/>
    <mergeCell ref="B70:L70"/>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9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1FA8-2B7F-489A-B480-1EB1DFB75B24}">
  <sheetPr codeName="Sheet9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216</v>
      </c>
      <c r="C3" s="133"/>
      <c r="D3" s="134"/>
      <c r="E3" s="135">
        <v>44844</v>
      </c>
      <c r="F3" s="134"/>
      <c r="G3" s="136"/>
      <c r="H3" s="136"/>
      <c r="I3" s="135" t="s">
        <v>86</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5</v>
      </c>
      <c r="I8" s="145">
        <v>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5</v>
      </c>
      <c r="D11" s="145">
        <v>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2</v>
      </c>
      <c r="F24" s="167">
        <v>3</v>
      </c>
      <c r="G24" s="168">
        <v>0</v>
      </c>
      <c r="H24" s="169">
        <v>0</v>
      </c>
      <c r="I24" s="166">
        <v>0</v>
      </c>
      <c r="J24" s="167">
        <v>0</v>
      </c>
      <c r="K24" s="167">
        <v>1</v>
      </c>
      <c r="L24" s="167">
        <v>4</v>
      </c>
      <c r="M24" s="168">
        <v>0</v>
      </c>
      <c r="N24" s="169">
        <v>0</v>
      </c>
      <c r="O24" s="130" t="s">
        <v>174</v>
      </c>
      <c r="P24" s="130">
        <v>5</v>
      </c>
      <c r="Q24" s="130">
        <v>5</v>
      </c>
    </row>
    <row r="25" spans="1:17" ht="18.75" customHeight="1" x14ac:dyDescent="0.2">
      <c r="A25" s="170"/>
      <c r="B25" s="221"/>
      <c r="C25" s="171">
        <v>0</v>
      </c>
      <c r="D25" s="172">
        <v>0</v>
      </c>
      <c r="E25" s="172">
        <v>0.4</v>
      </c>
      <c r="F25" s="172">
        <v>0.6</v>
      </c>
      <c r="G25" s="172"/>
      <c r="H25" s="173"/>
      <c r="I25" s="171">
        <v>0</v>
      </c>
      <c r="J25" s="172">
        <v>0</v>
      </c>
      <c r="K25" s="172">
        <v>0.2</v>
      </c>
      <c r="L25" s="172">
        <v>0.8</v>
      </c>
      <c r="M25" s="172"/>
      <c r="N25" s="173"/>
      <c r="O25" s="130"/>
    </row>
    <row r="26" spans="1:17" ht="12.75" customHeight="1" x14ac:dyDescent="0.2">
      <c r="A26" s="174" t="s">
        <v>41</v>
      </c>
      <c r="B26" s="223" t="s">
        <v>51</v>
      </c>
      <c r="C26" s="175">
        <v>0</v>
      </c>
      <c r="D26" s="176">
        <v>2</v>
      </c>
      <c r="E26" s="176">
        <v>2</v>
      </c>
      <c r="F26" s="176">
        <v>1</v>
      </c>
      <c r="G26" s="177">
        <v>0</v>
      </c>
      <c r="H26" s="178">
        <v>0</v>
      </c>
      <c r="I26" s="175">
        <v>0</v>
      </c>
      <c r="J26" s="176">
        <v>0</v>
      </c>
      <c r="K26" s="176">
        <v>1</v>
      </c>
      <c r="L26" s="176">
        <v>4</v>
      </c>
      <c r="M26" s="177">
        <v>0</v>
      </c>
      <c r="N26" s="178">
        <v>0</v>
      </c>
      <c r="O26" s="130" t="s">
        <v>175</v>
      </c>
      <c r="P26" s="130">
        <v>5</v>
      </c>
      <c r="Q26" s="130">
        <v>5</v>
      </c>
    </row>
    <row r="27" spans="1:17" ht="18" customHeight="1" x14ac:dyDescent="0.2">
      <c r="A27" s="174"/>
      <c r="B27" s="223"/>
      <c r="C27" s="179">
        <v>0</v>
      </c>
      <c r="D27" s="180">
        <v>0.4</v>
      </c>
      <c r="E27" s="180">
        <v>0.4</v>
      </c>
      <c r="F27" s="180">
        <v>0.2</v>
      </c>
      <c r="G27" s="180"/>
      <c r="H27" s="181"/>
      <c r="I27" s="182">
        <v>0</v>
      </c>
      <c r="J27" s="183">
        <v>0</v>
      </c>
      <c r="K27" s="183">
        <v>0.2</v>
      </c>
      <c r="L27" s="183">
        <v>0.8</v>
      </c>
      <c r="M27" s="180"/>
      <c r="N27" s="181"/>
      <c r="O27" s="130"/>
    </row>
    <row r="28" spans="1:17" ht="12.75" customHeight="1" x14ac:dyDescent="0.2">
      <c r="A28" s="170" t="s">
        <v>42</v>
      </c>
      <c r="B28" s="221" t="s">
        <v>58</v>
      </c>
      <c r="C28" s="166">
        <v>0</v>
      </c>
      <c r="D28" s="167">
        <v>0</v>
      </c>
      <c r="E28" s="167">
        <v>1</v>
      </c>
      <c r="F28" s="167">
        <v>4</v>
      </c>
      <c r="G28" s="168">
        <v>0</v>
      </c>
      <c r="H28" s="169">
        <v>0</v>
      </c>
      <c r="I28" s="166">
        <v>0</v>
      </c>
      <c r="J28" s="167">
        <v>0</v>
      </c>
      <c r="K28" s="167">
        <v>0</v>
      </c>
      <c r="L28" s="167">
        <v>5</v>
      </c>
      <c r="M28" s="168">
        <v>0</v>
      </c>
      <c r="N28" s="169">
        <v>0</v>
      </c>
      <c r="O28" s="130" t="s">
        <v>176</v>
      </c>
      <c r="P28" s="130">
        <v>5</v>
      </c>
      <c r="Q28" s="130">
        <v>5</v>
      </c>
    </row>
    <row r="29" spans="1:17" ht="15.75" customHeight="1" x14ac:dyDescent="0.2">
      <c r="A29" s="170"/>
      <c r="B29" s="221"/>
      <c r="C29" s="184">
        <v>0</v>
      </c>
      <c r="D29" s="185">
        <v>0</v>
      </c>
      <c r="E29" s="185">
        <v>0.2</v>
      </c>
      <c r="F29" s="185">
        <v>0.8</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4</v>
      </c>
      <c r="G30" s="177">
        <v>0</v>
      </c>
      <c r="H30" s="178">
        <v>0</v>
      </c>
      <c r="I30" s="175">
        <v>0</v>
      </c>
      <c r="J30" s="176">
        <v>0</v>
      </c>
      <c r="K30" s="176">
        <v>1</v>
      </c>
      <c r="L30" s="176">
        <v>4</v>
      </c>
      <c r="M30" s="177">
        <v>0</v>
      </c>
      <c r="N30" s="178">
        <v>0</v>
      </c>
      <c r="O30" s="130" t="s">
        <v>177</v>
      </c>
      <c r="P30" s="130">
        <v>5</v>
      </c>
      <c r="Q30" s="130">
        <v>5</v>
      </c>
    </row>
    <row r="31" spans="1:17" ht="13.5" customHeight="1" x14ac:dyDescent="0.2">
      <c r="A31" s="174"/>
      <c r="B31" s="223"/>
      <c r="C31" s="179">
        <v>0</v>
      </c>
      <c r="D31" s="180">
        <v>0</v>
      </c>
      <c r="E31" s="180">
        <v>0.2</v>
      </c>
      <c r="F31" s="180">
        <v>0.8</v>
      </c>
      <c r="G31" s="180"/>
      <c r="H31" s="181"/>
      <c r="I31" s="182">
        <v>0</v>
      </c>
      <c r="J31" s="183">
        <v>0</v>
      </c>
      <c r="K31" s="183">
        <v>0.2</v>
      </c>
      <c r="L31" s="183">
        <v>0.8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2</v>
      </c>
      <c r="F33" s="167">
        <v>1</v>
      </c>
      <c r="G33" s="168">
        <v>0</v>
      </c>
      <c r="H33" s="169">
        <v>0</v>
      </c>
      <c r="I33" s="166">
        <v>0</v>
      </c>
      <c r="J33" s="167">
        <v>1</v>
      </c>
      <c r="K33" s="167">
        <v>0</v>
      </c>
      <c r="L33" s="167">
        <v>4</v>
      </c>
      <c r="M33" s="168">
        <v>0</v>
      </c>
      <c r="N33" s="169">
        <v>0</v>
      </c>
      <c r="O33" s="130" t="s">
        <v>178</v>
      </c>
      <c r="P33" s="130">
        <v>5</v>
      </c>
      <c r="Q33" s="130">
        <v>5</v>
      </c>
    </row>
    <row r="34" spans="1:17" ht="14.25" customHeight="1" x14ac:dyDescent="0.2">
      <c r="A34" s="170"/>
      <c r="B34" s="221"/>
      <c r="C34" s="184">
        <v>0</v>
      </c>
      <c r="D34" s="185">
        <v>0.4</v>
      </c>
      <c r="E34" s="185">
        <v>0.4</v>
      </c>
      <c r="F34" s="185">
        <v>0.2</v>
      </c>
      <c r="G34" s="185"/>
      <c r="H34" s="186"/>
      <c r="I34" s="171">
        <v>0</v>
      </c>
      <c r="J34" s="172">
        <v>0.2</v>
      </c>
      <c r="K34" s="172">
        <v>0</v>
      </c>
      <c r="L34" s="172">
        <v>0.8</v>
      </c>
      <c r="M34" s="185"/>
      <c r="N34" s="186"/>
      <c r="O34" s="130"/>
    </row>
    <row r="35" spans="1:17" ht="12.75" customHeight="1" x14ac:dyDescent="0.2">
      <c r="A35" s="174" t="s">
        <v>45</v>
      </c>
      <c r="B35" s="223" t="s">
        <v>52</v>
      </c>
      <c r="C35" s="175">
        <v>0</v>
      </c>
      <c r="D35" s="176">
        <v>1</v>
      </c>
      <c r="E35" s="176">
        <v>1</v>
      </c>
      <c r="F35" s="176">
        <v>3</v>
      </c>
      <c r="G35" s="177">
        <v>0</v>
      </c>
      <c r="H35" s="178">
        <v>0</v>
      </c>
      <c r="I35" s="175">
        <v>0</v>
      </c>
      <c r="J35" s="176">
        <v>0</v>
      </c>
      <c r="K35" s="176">
        <v>0</v>
      </c>
      <c r="L35" s="176">
        <v>5</v>
      </c>
      <c r="M35" s="177">
        <v>0</v>
      </c>
      <c r="N35" s="178">
        <v>0</v>
      </c>
      <c r="O35" s="130" t="s">
        <v>179</v>
      </c>
      <c r="P35" s="130">
        <v>5</v>
      </c>
      <c r="Q35" s="130">
        <v>5</v>
      </c>
    </row>
    <row r="36" spans="1:17" ht="15.75" customHeight="1" x14ac:dyDescent="0.2">
      <c r="A36" s="174"/>
      <c r="B36" s="223"/>
      <c r="C36" s="179">
        <v>0</v>
      </c>
      <c r="D36" s="180">
        <v>0.2</v>
      </c>
      <c r="E36" s="180">
        <v>0.2</v>
      </c>
      <c r="F36" s="180">
        <v>0.6</v>
      </c>
      <c r="G36" s="180"/>
      <c r="H36" s="181"/>
      <c r="I36" s="182">
        <v>0</v>
      </c>
      <c r="J36" s="183">
        <v>0</v>
      </c>
      <c r="K36" s="183">
        <v>0</v>
      </c>
      <c r="L36" s="183">
        <v>1</v>
      </c>
      <c r="M36" s="180"/>
      <c r="N36" s="181"/>
      <c r="O36" s="130"/>
    </row>
    <row r="37" spans="1:17" ht="12.75" customHeight="1" x14ac:dyDescent="0.2">
      <c r="A37" s="170" t="s">
        <v>46</v>
      </c>
      <c r="B37" s="221" t="s">
        <v>53</v>
      </c>
      <c r="C37" s="166">
        <v>2</v>
      </c>
      <c r="D37" s="167">
        <v>2</v>
      </c>
      <c r="E37" s="167">
        <v>1</v>
      </c>
      <c r="F37" s="167">
        <v>0</v>
      </c>
      <c r="G37" s="168">
        <v>0</v>
      </c>
      <c r="H37" s="169">
        <v>0</v>
      </c>
      <c r="I37" s="166">
        <v>0</v>
      </c>
      <c r="J37" s="167">
        <v>0</v>
      </c>
      <c r="K37" s="167">
        <v>1</v>
      </c>
      <c r="L37" s="167">
        <v>4</v>
      </c>
      <c r="M37" s="168">
        <v>0</v>
      </c>
      <c r="N37" s="169">
        <v>0</v>
      </c>
      <c r="O37" s="130" t="s">
        <v>180</v>
      </c>
      <c r="P37" s="130">
        <v>5</v>
      </c>
      <c r="Q37" s="130">
        <v>5</v>
      </c>
    </row>
    <row r="38" spans="1:17" ht="14.25" customHeight="1" x14ac:dyDescent="0.2">
      <c r="A38" s="170"/>
      <c r="B38" s="221"/>
      <c r="C38" s="184">
        <v>0.4</v>
      </c>
      <c r="D38" s="185">
        <v>0.4</v>
      </c>
      <c r="E38" s="185">
        <v>0.2</v>
      </c>
      <c r="F38" s="185">
        <v>0</v>
      </c>
      <c r="G38" s="185"/>
      <c r="H38" s="186"/>
      <c r="I38" s="171">
        <v>0</v>
      </c>
      <c r="J38" s="172">
        <v>0</v>
      </c>
      <c r="K38" s="172">
        <v>0.2</v>
      </c>
      <c r="L38" s="172">
        <v>0.8</v>
      </c>
      <c r="M38" s="185"/>
      <c r="N38" s="186"/>
      <c r="O38" s="130"/>
    </row>
    <row r="39" spans="1:17" ht="12.75" customHeight="1" x14ac:dyDescent="0.2">
      <c r="A39" s="174" t="s">
        <v>47</v>
      </c>
      <c r="B39" s="223" t="s">
        <v>61</v>
      </c>
      <c r="C39" s="175">
        <v>0</v>
      </c>
      <c r="D39" s="176">
        <v>0</v>
      </c>
      <c r="E39" s="176">
        <v>1</v>
      </c>
      <c r="F39" s="176">
        <v>4</v>
      </c>
      <c r="G39" s="177">
        <v>0</v>
      </c>
      <c r="H39" s="178">
        <v>0</v>
      </c>
      <c r="I39" s="175">
        <v>0</v>
      </c>
      <c r="J39" s="176">
        <v>0</v>
      </c>
      <c r="K39" s="176">
        <v>0</v>
      </c>
      <c r="L39" s="176">
        <v>5</v>
      </c>
      <c r="M39" s="177">
        <v>0</v>
      </c>
      <c r="N39" s="178">
        <v>0</v>
      </c>
      <c r="O39" s="130" t="s">
        <v>181</v>
      </c>
      <c r="P39" s="130">
        <v>5</v>
      </c>
      <c r="Q39" s="130">
        <v>5</v>
      </c>
    </row>
    <row r="40" spans="1:17" ht="15" customHeight="1" x14ac:dyDescent="0.2">
      <c r="A40" s="174"/>
      <c r="B40" s="223"/>
      <c r="C40" s="179">
        <v>0</v>
      </c>
      <c r="D40" s="180">
        <v>0</v>
      </c>
      <c r="E40" s="180">
        <v>0.2</v>
      </c>
      <c r="F40" s="180">
        <v>0.8</v>
      </c>
      <c r="G40" s="180"/>
      <c r="H40" s="181"/>
      <c r="I40" s="182">
        <v>0</v>
      </c>
      <c r="J40" s="183">
        <v>0</v>
      </c>
      <c r="K40" s="183">
        <v>0</v>
      </c>
      <c r="L40" s="183">
        <v>1</v>
      </c>
      <c r="M40" s="180"/>
      <c r="N40" s="181"/>
      <c r="O40" s="130"/>
    </row>
    <row r="41" spans="1:17" ht="12.75" customHeight="1" x14ac:dyDescent="0.2">
      <c r="A41" s="170" t="s">
        <v>48</v>
      </c>
      <c r="B41" s="221" t="s">
        <v>62</v>
      </c>
      <c r="C41" s="166">
        <v>1</v>
      </c>
      <c r="D41" s="167">
        <v>0</v>
      </c>
      <c r="E41" s="167">
        <v>2</v>
      </c>
      <c r="F41" s="167">
        <v>0</v>
      </c>
      <c r="G41" s="168">
        <v>2</v>
      </c>
      <c r="H41" s="169">
        <v>0</v>
      </c>
      <c r="I41" s="166">
        <v>0</v>
      </c>
      <c r="J41" s="167">
        <v>0</v>
      </c>
      <c r="K41" s="167">
        <v>0</v>
      </c>
      <c r="L41" s="167">
        <v>3</v>
      </c>
      <c r="M41" s="168">
        <v>2</v>
      </c>
      <c r="N41" s="169">
        <v>0</v>
      </c>
      <c r="O41" s="130" t="s">
        <v>182</v>
      </c>
      <c r="P41" s="130">
        <v>5</v>
      </c>
      <c r="Q41" s="130">
        <v>5</v>
      </c>
    </row>
    <row r="42" spans="1:17" x14ac:dyDescent="0.2">
      <c r="A42" s="190"/>
      <c r="B42" s="224"/>
      <c r="C42" s="191">
        <v>0.33333333333333331</v>
      </c>
      <c r="D42" s="192">
        <v>0</v>
      </c>
      <c r="E42" s="192">
        <v>0.66666666666666663</v>
      </c>
      <c r="F42" s="192">
        <v>0</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4</v>
      </c>
      <c r="H48" s="177">
        <v>0</v>
      </c>
      <c r="P48" s="130">
        <v>5</v>
      </c>
    </row>
    <row r="49" spans="1:16" x14ac:dyDescent="0.2">
      <c r="A49" s="86"/>
      <c r="C49" s="180">
        <v>0</v>
      </c>
      <c r="D49" s="180">
        <v>0</v>
      </c>
      <c r="E49" s="180">
        <v>0</v>
      </c>
      <c r="F49" s="180">
        <v>0.2</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4</v>
      </c>
      <c r="H54" s="177">
        <v>0</v>
      </c>
      <c r="P54" s="130">
        <v>5</v>
      </c>
    </row>
    <row r="55" spans="1:16" x14ac:dyDescent="0.2">
      <c r="A55" s="86"/>
      <c r="C55" s="180">
        <v>0</v>
      </c>
      <c r="D55" s="180">
        <v>0</v>
      </c>
      <c r="E55" s="180">
        <v>0</v>
      </c>
      <c r="F55" s="180">
        <v>0.2</v>
      </c>
      <c r="G55" s="180">
        <v>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0</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0ED-D98B-4ACA-8366-42DF156FA6E3}">
  <sheetPr codeName="Sheet6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328</v>
      </c>
      <c r="C3" s="133"/>
      <c r="D3" s="134"/>
      <c r="E3" s="135">
        <v>44708</v>
      </c>
      <c r="F3" s="134"/>
      <c r="G3" s="136"/>
      <c r="H3" s="136"/>
      <c r="I3" s="135" t="s">
        <v>86</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2</v>
      </c>
      <c r="D6" s="141">
        <v>0.14285714285714285</v>
      </c>
      <c r="F6" s="142" t="s">
        <v>49</v>
      </c>
      <c r="J6" s="143" t="s">
        <v>173</v>
      </c>
    </row>
    <row r="7" spans="1:15" x14ac:dyDescent="0.2">
      <c r="B7" s="144" t="s">
        <v>3</v>
      </c>
      <c r="C7" s="88">
        <v>11</v>
      </c>
      <c r="D7" s="145">
        <v>0.7857142857142857</v>
      </c>
      <c r="F7" s="146" t="s">
        <v>28</v>
      </c>
      <c r="G7" s="147"/>
      <c r="H7" s="147">
        <v>0</v>
      </c>
      <c r="I7" s="141">
        <v>0</v>
      </c>
    </row>
    <row r="8" spans="1:15" x14ac:dyDescent="0.2">
      <c r="B8" s="139" t="s">
        <v>5</v>
      </c>
      <c r="C8" s="140">
        <v>6</v>
      </c>
      <c r="D8" s="141">
        <v>0.42857142857142855</v>
      </c>
      <c r="F8" s="148" t="s">
        <v>0</v>
      </c>
      <c r="H8" s="81">
        <v>1</v>
      </c>
      <c r="I8" s="145">
        <v>7.1428571428571425E-2</v>
      </c>
    </row>
    <row r="9" spans="1:15" x14ac:dyDescent="0.2">
      <c r="B9" s="144" t="s">
        <v>6</v>
      </c>
      <c r="C9" s="88">
        <v>1</v>
      </c>
      <c r="D9" s="145">
        <v>7.1428571428571425E-2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7.1428571428571425E-2</v>
      </c>
      <c r="F11" s="146" t="s">
        <v>31</v>
      </c>
      <c r="G11" s="147"/>
      <c r="H11" s="147">
        <v>0</v>
      </c>
      <c r="I11" s="141">
        <v>0</v>
      </c>
    </row>
    <row r="12" spans="1:15" x14ac:dyDescent="0.2">
      <c r="B12" s="139" t="s">
        <v>26</v>
      </c>
      <c r="C12" s="140">
        <v>1</v>
      </c>
      <c r="D12" s="141">
        <v>7.1428571428571425E-2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1</v>
      </c>
      <c r="F24" s="167">
        <v>8</v>
      </c>
      <c r="G24" s="168">
        <v>1</v>
      </c>
      <c r="H24" s="169">
        <v>0</v>
      </c>
      <c r="I24" s="166">
        <v>0</v>
      </c>
      <c r="J24" s="167">
        <v>0</v>
      </c>
      <c r="K24" s="167">
        <v>3</v>
      </c>
      <c r="L24" s="167">
        <v>11</v>
      </c>
      <c r="M24" s="168">
        <v>0</v>
      </c>
      <c r="N24" s="169">
        <v>0</v>
      </c>
      <c r="O24" s="130" t="s">
        <v>174</v>
      </c>
      <c r="P24" s="130">
        <v>14</v>
      </c>
      <c r="Q24" s="130">
        <v>14</v>
      </c>
    </row>
    <row r="25" spans="1:17" ht="18.75" customHeight="1" x14ac:dyDescent="0.2">
      <c r="A25" s="170"/>
      <c r="B25" s="221"/>
      <c r="C25" s="171">
        <v>7.6923076923076927E-2</v>
      </c>
      <c r="D25" s="172">
        <v>0.23076923076923078</v>
      </c>
      <c r="E25" s="172">
        <v>7.6923076923076927E-2</v>
      </c>
      <c r="F25" s="172">
        <v>0.61538461538461542</v>
      </c>
      <c r="G25" s="172"/>
      <c r="H25" s="173"/>
      <c r="I25" s="171">
        <v>0</v>
      </c>
      <c r="J25" s="172">
        <v>0</v>
      </c>
      <c r="K25" s="172">
        <v>0.21428571428571427</v>
      </c>
      <c r="L25" s="172">
        <v>0.7857142857142857</v>
      </c>
      <c r="M25" s="172"/>
      <c r="N25" s="173"/>
      <c r="O25" s="130"/>
    </row>
    <row r="26" spans="1:17" ht="12.75" customHeight="1" x14ac:dyDescent="0.2">
      <c r="A26" s="174" t="s">
        <v>41</v>
      </c>
      <c r="B26" s="223" t="s">
        <v>51</v>
      </c>
      <c r="C26" s="175">
        <v>1</v>
      </c>
      <c r="D26" s="176">
        <v>3</v>
      </c>
      <c r="E26" s="176">
        <v>3</v>
      </c>
      <c r="F26" s="176">
        <v>6</v>
      </c>
      <c r="G26" s="177">
        <v>1</v>
      </c>
      <c r="H26" s="178">
        <v>0</v>
      </c>
      <c r="I26" s="175">
        <v>0</v>
      </c>
      <c r="J26" s="176">
        <v>2</v>
      </c>
      <c r="K26" s="176">
        <v>3</v>
      </c>
      <c r="L26" s="176">
        <v>9</v>
      </c>
      <c r="M26" s="177">
        <v>0</v>
      </c>
      <c r="N26" s="178">
        <v>0</v>
      </c>
      <c r="O26" s="130" t="s">
        <v>175</v>
      </c>
      <c r="P26" s="130">
        <v>14</v>
      </c>
      <c r="Q26" s="130">
        <v>14</v>
      </c>
    </row>
    <row r="27" spans="1:17" ht="18" customHeight="1" x14ac:dyDescent="0.2">
      <c r="A27" s="174"/>
      <c r="B27" s="223"/>
      <c r="C27" s="179">
        <v>7.6923076923076927E-2</v>
      </c>
      <c r="D27" s="180">
        <v>0.23076923076923078</v>
      </c>
      <c r="E27" s="180">
        <v>0.23076923076923078</v>
      </c>
      <c r="F27" s="180">
        <v>0.46153846153846156</v>
      </c>
      <c r="G27" s="180"/>
      <c r="H27" s="181"/>
      <c r="I27" s="182">
        <v>0</v>
      </c>
      <c r="J27" s="183">
        <v>0.14285714285714285</v>
      </c>
      <c r="K27" s="183">
        <v>0.21428571428571427</v>
      </c>
      <c r="L27" s="183">
        <v>0.6428571428571429</v>
      </c>
      <c r="M27" s="180"/>
      <c r="N27" s="181"/>
      <c r="O27" s="130"/>
    </row>
    <row r="28" spans="1:17" ht="12.75" customHeight="1" x14ac:dyDescent="0.2">
      <c r="A28" s="170" t="s">
        <v>42</v>
      </c>
      <c r="B28" s="221" t="s">
        <v>58</v>
      </c>
      <c r="C28" s="166">
        <v>1</v>
      </c>
      <c r="D28" s="167">
        <v>4</v>
      </c>
      <c r="E28" s="167">
        <v>1</v>
      </c>
      <c r="F28" s="167">
        <v>6</v>
      </c>
      <c r="G28" s="168">
        <v>2</v>
      </c>
      <c r="H28" s="169">
        <v>0</v>
      </c>
      <c r="I28" s="166">
        <v>0</v>
      </c>
      <c r="J28" s="167">
        <v>0</v>
      </c>
      <c r="K28" s="167">
        <v>3</v>
      </c>
      <c r="L28" s="167">
        <v>9</v>
      </c>
      <c r="M28" s="168">
        <v>1</v>
      </c>
      <c r="N28" s="169">
        <v>1</v>
      </c>
      <c r="O28" s="130" t="s">
        <v>176</v>
      </c>
      <c r="P28" s="130">
        <v>14</v>
      </c>
      <c r="Q28" s="130">
        <v>14</v>
      </c>
    </row>
    <row r="29" spans="1:17" ht="15.75" customHeight="1" x14ac:dyDescent="0.2">
      <c r="A29" s="170"/>
      <c r="B29" s="221"/>
      <c r="C29" s="184">
        <v>8.3333333333333329E-2</v>
      </c>
      <c r="D29" s="185">
        <v>0.33333333333333331</v>
      </c>
      <c r="E29" s="185">
        <v>8.3333333333333329E-2</v>
      </c>
      <c r="F29" s="185">
        <v>0.5</v>
      </c>
      <c r="G29" s="185"/>
      <c r="H29" s="186"/>
      <c r="I29" s="171">
        <v>0</v>
      </c>
      <c r="J29" s="172">
        <v>0</v>
      </c>
      <c r="K29" s="172">
        <v>0.25</v>
      </c>
      <c r="L29" s="172">
        <v>0.75</v>
      </c>
      <c r="M29" s="185"/>
      <c r="N29" s="186"/>
      <c r="O29" s="130"/>
    </row>
    <row r="30" spans="1:17" ht="13.5" customHeight="1" x14ac:dyDescent="0.2">
      <c r="A30" s="174" t="s">
        <v>43</v>
      </c>
      <c r="B30" s="223" t="s">
        <v>59</v>
      </c>
      <c r="C30" s="175">
        <v>0</v>
      </c>
      <c r="D30" s="176">
        <v>1</v>
      </c>
      <c r="E30" s="176">
        <v>1</v>
      </c>
      <c r="F30" s="176">
        <v>11</v>
      </c>
      <c r="G30" s="177">
        <v>1</v>
      </c>
      <c r="H30" s="178">
        <v>0</v>
      </c>
      <c r="I30" s="175">
        <v>0</v>
      </c>
      <c r="J30" s="176">
        <v>0</v>
      </c>
      <c r="K30" s="176">
        <v>1</v>
      </c>
      <c r="L30" s="176">
        <v>13</v>
      </c>
      <c r="M30" s="177">
        <v>0</v>
      </c>
      <c r="N30" s="178">
        <v>0</v>
      </c>
      <c r="O30" s="130" t="s">
        <v>177</v>
      </c>
      <c r="P30" s="130">
        <v>14</v>
      </c>
      <c r="Q30" s="130">
        <v>14</v>
      </c>
    </row>
    <row r="31" spans="1:17" ht="13.5" customHeight="1" x14ac:dyDescent="0.2">
      <c r="A31" s="174"/>
      <c r="B31" s="223"/>
      <c r="C31" s="179">
        <v>0</v>
      </c>
      <c r="D31" s="180">
        <v>7.6923076923076927E-2</v>
      </c>
      <c r="E31" s="180">
        <v>7.6923076923076927E-2</v>
      </c>
      <c r="F31" s="180">
        <v>0.84615384615384615</v>
      </c>
      <c r="G31" s="180"/>
      <c r="H31" s="181"/>
      <c r="I31" s="182">
        <v>0</v>
      </c>
      <c r="J31" s="183">
        <v>0</v>
      </c>
      <c r="K31" s="183">
        <v>7.1428571428571425E-2</v>
      </c>
      <c r="L31" s="183">
        <v>0.9285714285714286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5</v>
      </c>
      <c r="E33" s="167">
        <v>3</v>
      </c>
      <c r="F33" s="167">
        <v>3</v>
      </c>
      <c r="G33" s="168">
        <v>1</v>
      </c>
      <c r="H33" s="169">
        <v>0</v>
      </c>
      <c r="I33" s="166">
        <v>2</v>
      </c>
      <c r="J33" s="167">
        <v>1</v>
      </c>
      <c r="K33" s="167">
        <v>1</v>
      </c>
      <c r="L33" s="167">
        <v>10</v>
      </c>
      <c r="M33" s="168">
        <v>0</v>
      </c>
      <c r="N33" s="169">
        <v>0</v>
      </c>
      <c r="O33" s="130" t="s">
        <v>178</v>
      </c>
      <c r="P33" s="130">
        <v>14</v>
      </c>
      <c r="Q33" s="130">
        <v>14</v>
      </c>
    </row>
    <row r="34" spans="1:17" ht="14.25" customHeight="1" x14ac:dyDescent="0.2">
      <c r="A34" s="170"/>
      <c r="B34" s="221"/>
      <c r="C34" s="184">
        <v>0.15384615384615385</v>
      </c>
      <c r="D34" s="185">
        <v>0.38461538461538464</v>
      </c>
      <c r="E34" s="185">
        <v>0.23076923076923078</v>
      </c>
      <c r="F34" s="185">
        <v>0.23076923076923078</v>
      </c>
      <c r="G34" s="185"/>
      <c r="H34" s="186"/>
      <c r="I34" s="171">
        <v>0.14285714285714285</v>
      </c>
      <c r="J34" s="172">
        <v>7.1428571428571425E-2</v>
      </c>
      <c r="K34" s="172">
        <v>7.1428571428571425E-2</v>
      </c>
      <c r="L34" s="172">
        <v>0.7142857142857143</v>
      </c>
      <c r="M34" s="185"/>
      <c r="N34" s="186"/>
      <c r="O34" s="130"/>
    </row>
    <row r="35" spans="1:17" ht="12.75" customHeight="1" x14ac:dyDescent="0.2">
      <c r="A35" s="174" t="s">
        <v>45</v>
      </c>
      <c r="B35" s="223" t="s">
        <v>52</v>
      </c>
      <c r="C35" s="175">
        <v>0</v>
      </c>
      <c r="D35" s="176">
        <v>0</v>
      </c>
      <c r="E35" s="176">
        <v>3</v>
      </c>
      <c r="F35" s="176">
        <v>11</v>
      </c>
      <c r="G35" s="177">
        <v>0</v>
      </c>
      <c r="H35" s="178">
        <v>0</v>
      </c>
      <c r="I35" s="175">
        <v>0</v>
      </c>
      <c r="J35" s="176">
        <v>0</v>
      </c>
      <c r="K35" s="176">
        <v>1</v>
      </c>
      <c r="L35" s="176">
        <v>13</v>
      </c>
      <c r="M35" s="177">
        <v>0</v>
      </c>
      <c r="N35" s="178">
        <v>0</v>
      </c>
      <c r="O35" s="130" t="s">
        <v>179</v>
      </c>
      <c r="P35" s="130">
        <v>14</v>
      </c>
      <c r="Q35" s="130">
        <v>14</v>
      </c>
    </row>
    <row r="36" spans="1:17" ht="15.75" customHeight="1" x14ac:dyDescent="0.2">
      <c r="A36" s="174"/>
      <c r="B36" s="223"/>
      <c r="C36" s="179">
        <v>0</v>
      </c>
      <c r="D36" s="180">
        <v>0</v>
      </c>
      <c r="E36" s="180">
        <v>0.21428571428571427</v>
      </c>
      <c r="F36" s="180">
        <v>0.7857142857142857</v>
      </c>
      <c r="G36" s="180"/>
      <c r="H36" s="181"/>
      <c r="I36" s="182">
        <v>0</v>
      </c>
      <c r="J36" s="183">
        <v>0</v>
      </c>
      <c r="K36" s="183">
        <v>7.1428571428571425E-2</v>
      </c>
      <c r="L36" s="183">
        <v>0.9285714285714286</v>
      </c>
      <c r="M36" s="180"/>
      <c r="N36" s="181"/>
      <c r="O36" s="130"/>
    </row>
    <row r="37" spans="1:17" ht="12.75" customHeight="1" x14ac:dyDescent="0.2">
      <c r="A37" s="170" t="s">
        <v>46</v>
      </c>
      <c r="B37" s="221" t="s">
        <v>53</v>
      </c>
      <c r="C37" s="166">
        <v>0</v>
      </c>
      <c r="D37" s="167">
        <v>3</v>
      </c>
      <c r="E37" s="167">
        <v>4</v>
      </c>
      <c r="F37" s="167">
        <v>6</v>
      </c>
      <c r="G37" s="168">
        <v>1</v>
      </c>
      <c r="H37" s="169">
        <v>0</v>
      </c>
      <c r="I37" s="166">
        <v>0</v>
      </c>
      <c r="J37" s="167">
        <v>0</v>
      </c>
      <c r="K37" s="167">
        <v>3</v>
      </c>
      <c r="L37" s="167">
        <v>11</v>
      </c>
      <c r="M37" s="168">
        <v>0</v>
      </c>
      <c r="N37" s="169">
        <v>0</v>
      </c>
      <c r="O37" s="130" t="s">
        <v>180</v>
      </c>
      <c r="P37" s="130">
        <v>14</v>
      </c>
      <c r="Q37" s="130">
        <v>14</v>
      </c>
    </row>
    <row r="38" spans="1:17" ht="14.25" customHeight="1" x14ac:dyDescent="0.2">
      <c r="A38" s="170"/>
      <c r="B38" s="221"/>
      <c r="C38" s="184">
        <v>0</v>
      </c>
      <c r="D38" s="185">
        <v>0.23076923076923078</v>
      </c>
      <c r="E38" s="185">
        <v>0.30769230769230771</v>
      </c>
      <c r="F38" s="185">
        <v>0.46153846153846156</v>
      </c>
      <c r="G38" s="185"/>
      <c r="H38" s="186"/>
      <c r="I38" s="171">
        <v>0</v>
      </c>
      <c r="J38" s="172">
        <v>0</v>
      </c>
      <c r="K38" s="172">
        <v>0.21428571428571427</v>
      </c>
      <c r="L38" s="172">
        <v>0.7857142857142857</v>
      </c>
      <c r="M38" s="185"/>
      <c r="N38" s="186"/>
      <c r="O38" s="130"/>
    </row>
    <row r="39" spans="1:17" ht="12.75" customHeight="1" x14ac:dyDescent="0.2">
      <c r="A39" s="174" t="s">
        <v>47</v>
      </c>
      <c r="B39" s="223" t="s">
        <v>61</v>
      </c>
      <c r="C39" s="175">
        <v>1</v>
      </c>
      <c r="D39" s="176">
        <v>3</v>
      </c>
      <c r="E39" s="176">
        <v>4</v>
      </c>
      <c r="F39" s="176">
        <v>5</v>
      </c>
      <c r="G39" s="177">
        <v>1</v>
      </c>
      <c r="H39" s="178">
        <v>0</v>
      </c>
      <c r="I39" s="175">
        <v>0</v>
      </c>
      <c r="J39" s="176">
        <v>1</v>
      </c>
      <c r="K39" s="176">
        <v>1</v>
      </c>
      <c r="L39" s="176">
        <v>11</v>
      </c>
      <c r="M39" s="177">
        <v>1</v>
      </c>
      <c r="N39" s="178">
        <v>0</v>
      </c>
      <c r="O39" s="130" t="s">
        <v>181</v>
      </c>
      <c r="P39" s="130">
        <v>14</v>
      </c>
      <c r="Q39" s="130">
        <v>14</v>
      </c>
    </row>
    <row r="40" spans="1:17" ht="15" customHeight="1" x14ac:dyDescent="0.2">
      <c r="A40" s="174"/>
      <c r="B40" s="223"/>
      <c r="C40" s="179">
        <v>7.6923076923076927E-2</v>
      </c>
      <c r="D40" s="180">
        <v>0.23076923076923078</v>
      </c>
      <c r="E40" s="180">
        <v>0.30769230769230771</v>
      </c>
      <c r="F40" s="180">
        <v>0.38461538461538464</v>
      </c>
      <c r="G40" s="180"/>
      <c r="H40" s="181"/>
      <c r="I40" s="182">
        <v>0</v>
      </c>
      <c r="J40" s="183">
        <v>7.6923076923076927E-2</v>
      </c>
      <c r="K40" s="183">
        <v>7.6923076923076927E-2</v>
      </c>
      <c r="L40" s="183">
        <v>0.84615384615384615</v>
      </c>
      <c r="M40" s="180"/>
      <c r="N40" s="181"/>
      <c r="O40" s="130"/>
    </row>
    <row r="41" spans="1:17" ht="12.75" customHeight="1" x14ac:dyDescent="0.2">
      <c r="A41" s="170" t="s">
        <v>48</v>
      </c>
      <c r="B41" s="221" t="s">
        <v>62</v>
      </c>
      <c r="C41" s="166">
        <v>2</v>
      </c>
      <c r="D41" s="167">
        <v>4</v>
      </c>
      <c r="E41" s="167">
        <v>1</v>
      </c>
      <c r="F41" s="167">
        <v>5</v>
      </c>
      <c r="G41" s="168">
        <v>2</v>
      </c>
      <c r="H41" s="169">
        <v>0</v>
      </c>
      <c r="I41" s="166">
        <v>0</v>
      </c>
      <c r="J41" s="167">
        <v>1</v>
      </c>
      <c r="K41" s="167">
        <v>0</v>
      </c>
      <c r="L41" s="167">
        <v>11</v>
      </c>
      <c r="M41" s="168">
        <v>2</v>
      </c>
      <c r="N41" s="169">
        <v>0</v>
      </c>
      <c r="O41" s="130" t="s">
        <v>182</v>
      </c>
      <c r="P41" s="130">
        <v>14</v>
      </c>
      <c r="Q41" s="130">
        <v>14</v>
      </c>
    </row>
    <row r="42" spans="1:17" x14ac:dyDescent="0.2">
      <c r="A42" s="190"/>
      <c r="B42" s="224"/>
      <c r="C42" s="191">
        <v>0.16666666666666666</v>
      </c>
      <c r="D42" s="192">
        <v>0.33333333333333331</v>
      </c>
      <c r="E42" s="192">
        <v>8.3333333333333329E-2</v>
      </c>
      <c r="F42" s="192">
        <v>0.41666666666666669</v>
      </c>
      <c r="G42" s="192"/>
      <c r="H42" s="193"/>
      <c r="I42" s="194">
        <v>0</v>
      </c>
      <c r="J42" s="195">
        <v>8.3333333333333329E-2</v>
      </c>
      <c r="K42" s="195">
        <v>0</v>
      </c>
      <c r="L42" s="195">
        <v>0.91666666666666663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6</v>
      </c>
      <c r="G48" s="199">
        <v>6</v>
      </c>
      <c r="H48" s="177">
        <v>0</v>
      </c>
      <c r="P48" s="130">
        <v>14</v>
      </c>
    </row>
    <row r="49" spans="1:16" x14ac:dyDescent="0.2">
      <c r="A49" s="86"/>
      <c r="C49" s="180">
        <v>0.14285714285714285</v>
      </c>
      <c r="D49" s="180">
        <v>0</v>
      </c>
      <c r="E49" s="180">
        <v>0</v>
      </c>
      <c r="F49" s="180">
        <v>0.42857142857142855</v>
      </c>
      <c r="G49" s="180">
        <v>0.42857142857142855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5</v>
      </c>
      <c r="G54" s="199">
        <v>6</v>
      </c>
      <c r="H54" s="177">
        <v>0</v>
      </c>
      <c r="P54" s="130">
        <v>14</v>
      </c>
    </row>
    <row r="55" spans="1:16" x14ac:dyDescent="0.2">
      <c r="A55" s="86"/>
      <c r="C55" s="180">
        <v>0</v>
      </c>
      <c r="D55" s="180">
        <v>0</v>
      </c>
      <c r="E55" s="180">
        <v>0.21428571428571427</v>
      </c>
      <c r="F55" s="180">
        <v>0.35714285714285715</v>
      </c>
      <c r="G55" s="180">
        <v>0.42857142857142855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12</v>
      </c>
      <c r="F60" s="199">
        <v>1</v>
      </c>
      <c r="G60" s="199"/>
      <c r="H60" s="177">
        <v>0</v>
      </c>
      <c r="P60" s="130">
        <v>14</v>
      </c>
    </row>
    <row r="61" spans="1:16" x14ac:dyDescent="0.2">
      <c r="A61" s="86"/>
      <c r="C61" s="180">
        <v>0</v>
      </c>
      <c r="D61" s="180">
        <v>7.6923076923076927E-2</v>
      </c>
      <c r="E61" s="180">
        <v>0.92307692307692313</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305D-DA86-4F6A-81F7-14635D4432BE}">
  <sheetPr codeName="Sheet2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382</v>
      </c>
      <c r="C3" s="133"/>
      <c r="D3" s="134"/>
      <c r="E3" s="135">
        <v>44620</v>
      </c>
      <c r="F3" s="134"/>
      <c r="G3" s="136"/>
      <c r="H3" s="136"/>
      <c r="I3" s="135" t="s">
        <v>383</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1</v>
      </c>
      <c r="I7" s="141">
        <v>0.1</v>
      </c>
      <c r="K7" s="81" t="s">
        <v>384</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0.1</v>
      </c>
      <c r="F11" s="146" t="s">
        <v>31</v>
      </c>
      <c r="G11" s="147"/>
      <c r="H11" s="147">
        <v>0</v>
      </c>
      <c r="I11" s="141">
        <v>0</v>
      </c>
    </row>
    <row r="12" spans="1:15" x14ac:dyDescent="0.2">
      <c r="B12" s="139" t="s">
        <v>26</v>
      </c>
      <c r="C12" s="140">
        <v>8</v>
      </c>
      <c r="D12" s="141">
        <v>0.8</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2</v>
      </c>
      <c r="E24" s="167">
        <v>2</v>
      </c>
      <c r="F24" s="167">
        <v>4</v>
      </c>
      <c r="G24" s="168">
        <v>0</v>
      </c>
      <c r="H24" s="169">
        <v>0</v>
      </c>
      <c r="I24" s="166">
        <v>0</v>
      </c>
      <c r="J24" s="167">
        <v>1</v>
      </c>
      <c r="K24" s="167">
        <v>2</v>
      </c>
      <c r="L24" s="167">
        <v>7</v>
      </c>
      <c r="M24" s="168">
        <v>0</v>
      </c>
      <c r="N24" s="169">
        <v>0</v>
      </c>
      <c r="O24" s="130" t="s">
        <v>174</v>
      </c>
      <c r="P24" s="130">
        <v>10</v>
      </c>
      <c r="Q24" s="130">
        <v>10</v>
      </c>
    </row>
    <row r="25" spans="1:17" ht="18.75" customHeight="1" x14ac:dyDescent="0.2">
      <c r="A25" s="170"/>
      <c r="B25" s="221"/>
      <c r="C25" s="171">
        <v>0.2</v>
      </c>
      <c r="D25" s="172">
        <v>0.2</v>
      </c>
      <c r="E25" s="172">
        <v>0.2</v>
      </c>
      <c r="F25" s="172">
        <v>0.4</v>
      </c>
      <c r="G25" s="172"/>
      <c r="H25" s="173"/>
      <c r="I25" s="171">
        <v>0</v>
      </c>
      <c r="J25" s="172">
        <v>0.1</v>
      </c>
      <c r="K25" s="172">
        <v>0.2</v>
      </c>
      <c r="L25" s="172">
        <v>0.7</v>
      </c>
      <c r="M25" s="172"/>
      <c r="N25" s="173"/>
      <c r="O25" s="130"/>
    </row>
    <row r="26" spans="1:17" ht="12.75" customHeight="1" x14ac:dyDescent="0.2">
      <c r="A26" s="174" t="s">
        <v>41</v>
      </c>
      <c r="B26" s="223" t="s">
        <v>51</v>
      </c>
      <c r="C26" s="175">
        <v>5</v>
      </c>
      <c r="D26" s="176">
        <v>2</v>
      </c>
      <c r="E26" s="176">
        <v>1</v>
      </c>
      <c r="F26" s="176">
        <v>2</v>
      </c>
      <c r="G26" s="177">
        <v>0</v>
      </c>
      <c r="H26" s="178">
        <v>0</v>
      </c>
      <c r="I26" s="175">
        <v>0</v>
      </c>
      <c r="J26" s="176">
        <v>0</v>
      </c>
      <c r="K26" s="176">
        <v>0</v>
      </c>
      <c r="L26" s="176">
        <v>10</v>
      </c>
      <c r="M26" s="177">
        <v>0</v>
      </c>
      <c r="N26" s="178">
        <v>0</v>
      </c>
      <c r="O26" s="130" t="s">
        <v>175</v>
      </c>
      <c r="P26" s="130">
        <v>10</v>
      </c>
      <c r="Q26" s="130">
        <v>10</v>
      </c>
    </row>
    <row r="27" spans="1:17" ht="18" customHeight="1" x14ac:dyDescent="0.2">
      <c r="A27" s="174"/>
      <c r="B27" s="223"/>
      <c r="C27" s="179">
        <v>0.5</v>
      </c>
      <c r="D27" s="180">
        <v>0.2</v>
      </c>
      <c r="E27" s="180">
        <v>0.1</v>
      </c>
      <c r="F27" s="180">
        <v>0.2</v>
      </c>
      <c r="G27" s="180"/>
      <c r="H27" s="181"/>
      <c r="I27" s="182">
        <v>0</v>
      </c>
      <c r="J27" s="183">
        <v>0</v>
      </c>
      <c r="K27" s="183">
        <v>0</v>
      </c>
      <c r="L27" s="183">
        <v>1</v>
      </c>
      <c r="M27" s="180"/>
      <c r="N27" s="181"/>
      <c r="O27" s="130"/>
    </row>
    <row r="28" spans="1:17" ht="12.75" customHeight="1" x14ac:dyDescent="0.2">
      <c r="A28" s="170" t="s">
        <v>42</v>
      </c>
      <c r="B28" s="221" t="s">
        <v>58</v>
      </c>
      <c r="C28" s="166">
        <v>6</v>
      </c>
      <c r="D28" s="167">
        <v>1</v>
      </c>
      <c r="E28" s="167">
        <v>1</v>
      </c>
      <c r="F28" s="167">
        <v>1</v>
      </c>
      <c r="G28" s="168">
        <v>1</v>
      </c>
      <c r="H28" s="169">
        <v>0</v>
      </c>
      <c r="I28" s="166">
        <v>0</v>
      </c>
      <c r="J28" s="167">
        <v>1</v>
      </c>
      <c r="K28" s="167">
        <v>0</v>
      </c>
      <c r="L28" s="167">
        <v>9</v>
      </c>
      <c r="M28" s="168">
        <v>0</v>
      </c>
      <c r="N28" s="169">
        <v>0</v>
      </c>
      <c r="O28" s="130" t="s">
        <v>176</v>
      </c>
      <c r="P28" s="130">
        <v>10</v>
      </c>
      <c r="Q28" s="130">
        <v>10</v>
      </c>
    </row>
    <row r="29" spans="1:17" ht="15.75" customHeight="1" x14ac:dyDescent="0.2">
      <c r="A29" s="170"/>
      <c r="B29" s="221"/>
      <c r="C29" s="184">
        <v>0.66666666666666663</v>
      </c>
      <c r="D29" s="185">
        <v>0.1111111111111111</v>
      </c>
      <c r="E29" s="185">
        <v>0.1111111111111111</v>
      </c>
      <c r="F29" s="185">
        <v>0.1111111111111111</v>
      </c>
      <c r="G29" s="185"/>
      <c r="H29" s="186"/>
      <c r="I29" s="171">
        <v>0</v>
      </c>
      <c r="J29" s="172">
        <v>0.1</v>
      </c>
      <c r="K29" s="172">
        <v>0</v>
      </c>
      <c r="L29" s="172">
        <v>0.9</v>
      </c>
      <c r="M29" s="185"/>
      <c r="N29" s="186"/>
      <c r="O29" s="130"/>
    </row>
    <row r="30" spans="1:17" ht="13.5" customHeight="1" x14ac:dyDescent="0.2">
      <c r="A30" s="174" t="s">
        <v>43</v>
      </c>
      <c r="B30" s="223" t="s">
        <v>59</v>
      </c>
      <c r="C30" s="175">
        <v>1</v>
      </c>
      <c r="D30" s="176">
        <v>3</v>
      </c>
      <c r="E30" s="176">
        <v>1</v>
      </c>
      <c r="F30" s="176">
        <v>3</v>
      </c>
      <c r="G30" s="177">
        <v>2</v>
      </c>
      <c r="H30" s="178">
        <v>0</v>
      </c>
      <c r="I30" s="175">
        <v>0</v>
      </c>
      <c r="J30" s="176">
        <v>0</v>
      </c>
      <c r="K30" s="176">
        <v>1</v>
      </c>
      <c r="L30" s="176">
        <v>7</v>
      </c>
      <c r="M30" s="177">
        <v>2</v>
      </c>
      <c r="N30" s="178">
        <v>0</v>
      </c>
      <c r="O30" s="130" t="s">
        <v>177</v>
      </c>
      <c r="P30" s="130">
        <v>10</v>
      </c>
      <c r="Q30" s="130">
        <v>10</v>
      </c>
    </row>
    <row r="31" spans="1:17" ht="13.5" customHeight="1" x14ac:dyDescent="0.2">
      <c r="A31" s="174"/>
      <c r="B31" s="223"/>
      <c r="C31" s="179">
        <v>0.125</v>
      </c>
      <c r="D31" s="180">
        <v>0.375</v>
      </c>
      <c r="E31" s="180">
        <v>0.125</v>
      </c>
      <c r="F31" s="180">
        <v>0.375</v>
      </c>
      <c r="G31" s="180"/>
      <c r="H31" s="181"/>
      <c r="I31" s="182">
        <v>0</v>
      </c>
      <c r="J31" s="183">
        <v>0</v>
      </c>
      <c r="K31" s="183">
        <v>0.125</v>
      </c>
      <c r="L31" s="183">
        <v>0.875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2</v>
      </c>
      <c r="E33" s="167">
        <v>3</v>
      </c>
      <c r="F33" s="167">
        <v>2</v>
      </c>
      <c r="G33" s="168">
        <v>0</v>
      </c>
      <c r="H33" s="169">
        <v>0</v>
      </c>
      <c r="I33" s="166">
        <v>0</v>
      </c>
      <c r="J33" s="167">
        <v>2</v>
      </c>
      <c r="K33" s="167">
        <v>0</v>
      </c>
      <c r="L33" s="167">
        <v>8</v>
      </c>
      <c r="M33" s="168">
        <v>0</v>
      </c>
      <c r="N33" s="169">
        <v>0</v>
      </c>
      <c r="O33" s="130" t="s">
        <v>178</v>
      </c>
      <c r="P33" s="130">
        <v>10</v>
      </c>
      <c r="Q33" s="130">
        <v>10</v>
      </c>
    </row>
    <row r="34" spans="1:17" ht="14.25" customHeight="1" x14ac:dyDescent="0.2">
      <c r="A34" s="170"/>
      <c r="B34" s="221"/>
      <c r="C34" s="184">
        <v>0.3</v>
      </c>
      <c r="D34" s="185">
        <v>0.2</v>
      </c>
      <c r="E34" s="185">
        <v>0.3</v>
      </c>
      <c r="F34" s="185">
        <v>0.2</v>
      </c>
      <c r="G34" s="185"/>
      <c r="H34" s="186"/>
      <c r="I34" s="171">
        <v>0</v>
      </c>
      <c r="J34" s="172">
        <v>0.2</v>
      </c>
      <c r="K34" s="172">
        <v>0</v>
      </c>
      <c r="L34" s="172">
        <v>0.8</v>
      </c>
      <c r="M34" s="185"/>
      <c r="N34" s="186"/>
      <c r="O34" s="130"/>
    </row>
    <row r="35" spans="1:17" ht="12.75" customHeight="1" x14ac:dyDescent="0.2">
      <c r="A35" s="174" t="s">
        <v>45</v>
      </c>
      <c r="B35" s="223" t="s">
        <v>52</v>
      </c>
      <c r="C35" s="175">
        <v>2</v>
      </c>
      <c r="D35" s="176">
        <v>1</v>
      </c>
      <c r="E35" s="176">
        <v>2</v>
      </c>
      <c r="F35" s="176">
        <v>2</v>
      </c>
      <c r="G35" s="177">
        <v>3</v>
      </c>
      <c r="H35" s="178">
        <v>0</v>
      </c>
      <c r="I35" s="175">
        <v>1</v>
      </c>
      <c r="J35" s="176">
        <v>1</v>
      </c>
      <c r="K35" s="176">
        <v>2</v>
      </c>
      <c r="L35" s="176">
        <v>3</v>
      </c>
      <c r="M35" s="177">
        <v>3</v>
      </c>
      <c r="N35" s="178">
        <v>0</v>
      </c>
      <c r="O35" s="130" t="s">
        <v>179</v>
      </c>
      <c r="P35" s="130">
        <v>10</v>
      </c>
      <c r="Q35" s="130">
        <v>10</v>
      </c>
    </row>
    <row r="36" spans="1:17" ht="15.75" customHeight="1" x14ac:dyDescent="0.2">
      <c r="A36" s="174"/>
      <c r="B36" s="223"/>
      <c r="C36" s="179">
        <v>0.2857142857142857</v>
      </c>
      <c r="D36" s="180">
        <v>0.14285714285714285</v>
      </c>
      <c r="E36" s="180">
        <v>0.2857142857142857</v>
      </c>
      <c r="F36" s="180">
        <v>0.2857142857142857</v>
      </c>
      <c r="G36" s="180"/>
      <c r="H36" s="181"/>
      <c r="I36" s="182">
        <v>0.14285714285714285</v>
      </c>
      <c r="J36" s="183">
        <v>0.14285714285714285</v>
      </c>
      <c r="K36" s="183">
        <v>0.2857142857142857</v>
      </c>
      <c r="L36" s="183">
        <v>0.42857142857142855</v>
      </c>
      <c r="M36" s="180"/>
      <c r="N36" s="181"/>
      <c r="O36" s="130"/>
    </row>
    <row r="37" spans="1:17" ht="12.75" customHeight="1" x14ac:dyDescent="0.2">
      <c r="A37" s="170" t="s">
        <v>46</v>
      </c>
      <c r="B37" s="221" t="s">
        <v>53</v>
      </c>
      <c r="C37" s="166">
        <v>6</v>
      </c>
      <c r="D37" s="167">
        <v>1</v>
      </c>
      <c r="E37" s="167">
        <v>1</v>
      </c>
      <c r="F37" s="167">
        <v>0</v>
      </c>
      <c r="G37" s="168">
        <v>2</v>
      </c>
      <c r="H37" s="169">
        <v>0</v>
      </c>
      <c r="I37" s="166">
        <v>0</v>
      </c>
      <c r="J37" s="167">
        <v>1</v>
      </c>
      <c r="K37" s="167">
        <v>1</v>
      </c>
      <c r="L37" s="167">
        <v>6</v>
      </c>
      <c r="M37" s="168">
        <v>2</v>
      </c>
      <c r="N37" s="169">
        <v>0</v>
      </c>
      <c r="O37" s="130" t="s">
        <v>180</v>
      </c>
      <c r="P37" s="130">
        <v>10</v>
      </c>
      <c r="Q37" s="130">
        <v>10</v>
      </c>
    </row>
    <row r="38" spans="1:17" ht="14.25" customHeight="1" x14ac:dyDescent="0.2">
      <c r="A38" s="170"/>
      <c r="B38" s="221"/>
      <c r="C38" s="184">
        <v>0.75</v>
      </c>
      <c r="D38" s="185">
        <v>0.125</v>
      </c>
      <c r="E38" s="185">
        <v>0.125</v>
      </c>
      <c r="F38" s="185">
        <v>0</v>
      </c>
      <c r="G38" s="185"/>
      <c r="H38" s="186"/>
      <c r="I38" s="171">
        <v>0</v>
      </c>
      <c r="J38" s="172">
        <v>0.125</v>
      </c>
      <c r="K38" s="172">
        <v>0.125</v>
      </c>
      <c r="L38" s="172">
        <v>0.75</v>
      </c>
      <c r="M38" s="185"/>
      <c r="N38" s="186"/>
      <c r="O38" s="130"/>
    </row>
    <row r="39" spans="1:17" ht="12.75" customHeight="1" x14ac:dyDescent="0.2">
      <c r="A39" s="174" t="s">
        <v>47</v>
      </c>
      <c r="B39" s="223" t="s">
        <v>61</v>
      </c>
      <c r="C39" s="175">
        <v>2</v>
      </c>
      <c r="D39" s="176">
        <v>2</v>
      </c>
      <c r="E39" s="176">
        <v>2</v>
      </c>
      <c r="F39" s="176">
        <v>0</v>
      </c>
      <c r="G39" s="177">
        <v>3</v>
      </c>
      <c r="H39" s="178">
        <v>1</v>
      </c>
      <c r="I39" s="175">
        <v>1</v>
      </c>
      <c r="J39" s="176">
        <v>0</v>
      </c>
      <c r="K39" s="176">
        <v>1</v>
      </c>
      <c r="L39" s="176">
        <v>4</v>
      </c>
      <c r="M39" s="177">
        <v>4</v>
      </c>
      <c r="N39" s="178">
        <v>0</v>
      </c>
      <c r="O39" s="130" t="s">
        <v>181</v>
      </c>
      <c r="P39" s="130">
        <v>10</v>
      </c>
      <c r="Q39" s="130">
        <v>10</v>
      </c>
    </row>
    <row r="40" spans="1:17" ht="15" customHeight="1" x14ac:dyDescent="0.2">
      <c r="A40" s="174"/>
      <c r="B40" s="223"/>
      <c r="C40" s="179">
        <v>0.33333333333333331</v>
      </c>
      <c r="D40" s="180">
        <v>0.33333333333333331</v>
      </c>
      <c r="E40" s="180">
        <v>0.33333333333333331</v>
      </c>
      <c r="F40" s="180">
        <v>0</v>
      </c>
      <c r="G40" s="180"/>
      <c r="H40" s="181"/>
      <c r="I40" s="182">
        <v>0.16666666666666666</v>
      </c>
      <c r="J40" s="183">
        <v>0</v>
      </c>
      <c r="K40" s="183">
        <v>0.16666666666666666</v>
      </c>
      <c r="L40" s="183">
        <v>0.66666666666666663</v>
      </c>
      <c r="M40" s="180"/>
      <c r="N40" s="181"/>
      <c r="O40" s="130"/>
    </row>
    <row r="41" spans="1:17" ht="12.75" customHeight="1" x14ac:dyDescent="0.2">
      <c r="A41" s="170" t="s">
        <v>48</v>
      </c>
      <c r="B41" s="221" t="s">
        <v>62</v>
      </c>
      <c r="C41" s="166">
        <v>5</v>
      </c>
      <c r="D41" s="167">
        <v>0</v>
      </c>
      <c r="E41" s="167">
        <v>2</v>
      </c>
      <c r="F41" s="167">
        <v>2</v>
      </c>
      <c r="G41" s="168">
        <v>1</v>
      </c>
      <c r="H41" s="169">
        <v>0</v>
      </c>
      <c r="I41" s="166">
        <v>0</v>
      </c>
      <c r="J41" s="167">
        <v>0</v>
      </c>
      <c r="K41" s="167">
        <v>3</v>
      </c>
      <c r="L41" s="167">
        <v>6</v>
      </c>
      <c r="M41" s="168">
        <v>0</v>
      </c>
      <c r="N41" s="169">
        <v>1</v>
      </c>
      <c r="O41" s="130" t="s">
        <v>182</v>
      </c>
      <c r="P41" s="130">
        <v>10</v>
      </c>
      <c r="Q41" s="130">
        <v>10</v>
      </c>
    </row>
    <row r="42" spans="1:17" x14ac:dyDescent="0.2">
      <c r="A42" s="190"/>
      <c r="B42" s="224"/>
      <c r="C42" s="191">
        <v>0.55555555555555558</v>
      </c>
      <c r="D42" s="192">
        <v>0</v>
      </c>
      <c r="E42" s="192">
        <v>0.22222222222222221</v>
      </c>
      <c r="F42" s="192">
        <v>0.22222222222222221</v>
      </c>
      <c r="G42" s="192"/>
      <c r="H42" s="193"/>
      <c r="I42" s="194">
        <v>0</v>
      </c>
      <c r="J42" s="195">
        <v>0</v>
      </c>
      <c r="K42" s="195">
        <v>0.33333333333333331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4</v>
      </c>
      <c r="G48" s="199">
        <v>5</v>
      </c>
      <c r="H48" s="177">
        <v>0</v>
      </c>
      <c r="P48" s="130">
        <v>10</v>
      </c>
    </row>
    <row r="49" spans="1:16" x14ac:dyDescent="0.2">
      <c r="A49" s="86"/>
      <c r="C49" s="180">
        <v>0</v>
      </c>
      <c r="D49" s="180">
        <v>0</v>
      </c>
      <c r="E49" s="180">
        <v>0.1</v>
      </c>
      <c r="F49" s="180">
        <v>0.4</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7</v>
      </c>
      <c r="H54" s="177">
        <v>0</v>
      </c>
      <c r="P54" s="130">
        <v>10</v>
      </c>
    </row>
    <row r="55" spans="1:16" x14ac:dyDescent="0.2">
      <c r="A55" s="86"/>
      <c r="C55" s="180">
        <v>0</v>
      </c>
      <c r="D55" s="180">
        <v>0</v>
      </c>
      <c r="E55" s="180">
        <v>0.1</v>
      </c>
      <c r="F55" s="180">
        <v>0.2</v>
      </c>
      <c r="G55" s="180">
        <v>0.7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385</v>
      </c>
      <c r="C64" s="226"/>
      <c r="D64" s="226"/>
      <c r="E64" s="226"/>
      <c r="F64" s="226"/>
      <c r="G64" s="226"/>
      <c r="H64" s="226"/>
      <c r="I64" s="226"/>
      <c r="J64" s="226"/>
      <c r="K64" s="226"/>
      <c r="L64" s="226"/>
    </row>
    <row r="65" spans="2:12" ht="23.1" customHeight="1" x14ac:dyDescent="0.2">
      <c r="B65" s="226" t="s">
        <v>386</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4F2A-8B81-4A75-82C4-6FFA8E68DA11}">
  <sheetPr codeName="Sheet10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214</v>
      </c>
      <c r="C3" s="133"/>
      <c r="D3" s="134"/>
      <c r="E3" s="135">
        <v>44545</v>
      </c>
      <c r="F3" s="134"/>
      <c r="G3" s="136"/>
      <c r="H3" s="136"/>
      <c r="I3" s="135" t="s">
        <v>215</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7</v>
      </c>
      <c r="I8" s="145">
        <v>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7</v>
      </c>
      <c r="D11" s="145">
        <v>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2</v>
      </c>
      <c r="F24" s="167">
        <v>1</v>
      </c>
      <c r="G24" s="168">
        <v>2</v>
      </c>
      <c r="H24" s="169">
        <v>0</v>
      </c>
      <c r="I24" s="166">
        <v>0</v>
      </c>
      <c r="J24" s="167">
        <v>0</v>
      </c>
      <c r="K24" s="167">
        <v>1</v>
      </c>
      <c r="L24" s="167">
        <v>4</v>
      </c>
      <c r="M24" s="168">
        <v>2</v>
      </c>
      <c r="N24" s="169">
        <v>0</v>
      </c>
      <c r="O24" s="130" t="s">
        <v>174</v>
      </c>
      <c r="P24" s="130">
        <v>7</v>
      </c>
      <c r="Q24" s="130">
        <v>7</v>
      </c>
    </row>
    <row r="25" spans="1:17" ht="18.75" customHeight="1" x14ac:dyDescent="0.2">
      <c r="A25" s="170"/>
      <c r="B25" s="221"/>
      <c r="C25" s="171">
        <v>0.2</v>
      </c>
      <c r="D25" s="172">
        <v>0.2</v>
      </c>
      <c r="E25" s="172">
        <v>0.4</v>
      </c>
      <c r="F25" s="172">
        <v>0.2</v>
      </c>
      <c r="G25" s="172"/>
      <c r="H25" s="173"/>
      <c r="I25" s="171">
        <v>0</v>
      </c>
      <c r="J25" s="172">
        <v>0</v>
      </c>
      <c r="K25" s="172">
        <v>0.2</v>
      </c>
      <c r="L25" s="172">
        <v>0.8</v>
      </c>
      <c r="M25" s="172"/>
      <c r="N25" s="173"/>
      <c r="O25" s="130"/>
    </row>
    <row r="26" spans="1:17" ht="12.75" customHeight="1" x14ac:dyDescent="0.2">
      <c r="A26" s="174" t="s">
        <v>41</v>
      </c>
      <c r="B26" s="223" t="s">
        <v>51</v>
      </c>
      <c r="C26" s="175">
        <v>1</v>
      </c>
      <c r="D26" s="176">
        <v>0</v>
      </c>
      <c r="E26" s="176">
        <v>1</v>
      </c>
      <c r="F26" s="176">
        <v>2</v>
      </c>
      <c r="G26" s="177">
        <v>3</v>
      </c>
      <c r="H26" s="178">
        <v>0</v>
      </c>
      <c r="I26" s="175">
        <v>0</v>
      </c>
      <c r="J26" s="176">
        <v>0</v>
      </c>
      <c r="K26" s="176">
        <v>0</v>
      </c>
      <c r="L26" s="176">
        <v>5</v>
      </c>
      <c r="M26" s="177">
        <v>2</v>
      </c>
      <c r="N26" s="178">
        <v>0</v>
      </c>
      <c r="O26" s="130" t="s">
        <v>175</v>
      </c>
      <c r="P26" s="130">
        <v>7</v>
      </c>
      <c r="Q26" s="130">
        <v>7</v>
      </c>
    </row>
    <row r="27" spans="1:17" ht="18" customHeight="1" x14ac:dyDescent="0.2">
      <c r="A27" s="174"/>
      <c r="B27" s="223"/>
      <c r="C27" s="179">
        <v>0.25</v>
      </c>
      <c r="D27" s="180">
        <v>0</v>
      </c>
      <c r="E27" s="180">
        <v>0.25</v>
      </c>
      <c r="F27" s="180">
        <v>0.5</v>
      </c>
      <c r="G27" s="180"/>
      <c r="H27" s="181"/>
      <c r="I27" s="182">
        <v>0</v>
      </c>
      <c r="J27" s="183">
        <v>0</v>
      </c>
      <c r="K27" s="183">
        <v>0</v>
      </c>
      <c r="L27" s="183">
        <v>1</v>
      </c>
      <c r="M27" s="180"/>
      <c r="N27" s="181"/>
      <c r="O27" s="130"/>
    </row>
    <row r="28" spans="1:17" ht="12.75" customHeight="1" x14ac:dyDescent="0.2">
      <c r="A28" s="170" t="s">
        <v>42</v>
      </c>
      <c r="B28" s="221" t="s">
        <v>58</v>
      </c>
      <c r="C28" s="166">
        <v>1</v>
      </c>
      <c r="D28" s="167">
        <v>1</v>
      </c>
      <c r="E28" s="167">
        <v>0</v>
      </c>
      <c r="F28" s="167">
        <v>3</v>
      </c>
      <c r="G28" s="168">
        <v>2</v>
      </c>
      <c r="H28" s="169">
        <v>0</v>
      </c>
      <c r="I28" s="166">
        <v>0</v>
      </c>
      <c r="J28" s="167">
        <v>0</v>
      </c>
      <c r="K28" s="167">
        <v>0</v>
      </c>
      <c r="L28" s="167">
        <v>6</v>
      </c>
      <c r="M28" s="168">
        <v>1</v>
      </c>
      <c r="N28" s="169">
        <v>0</v>
      </c>
      <c r="O28" s="130" t="s">
        <v>176</v>
      </c>
      <c r="P28" s="130">
        <v>7</v>
      </c>
      <c r="Q28" s="130">
        <v>7</v>
      </c>
    </row>
    <row r="29" spans="1:17" ht="15.75" customHeight="1" x14ac:dyDescent="0.2">
      <c r="A29" s="170"/>
      <c r="B29" s="221"/>
      <c r="C29" s="184">
        <v>0.2</v>
      </c>
      <c r="D29" s="185">
        <v>0.2</v>
      </c>
      <c r="E29" s="185">
        <v>0</v>
      </c>
      <c r="F29" s="185">
        <v>0.6</v>
      </c>
      <c r="G29" s="185"/>
      <c r="H29" s="186"/>
      <c r="I29" s="171">
        <v>0</v>
      </c>
      <c r="J29" s="172">
        <v>0</v>
      </c>
      <c r="K29" s="172">
        <v>0</v>
      </c>
      <c r="L29" s="172">
        <v>1</v>
      </c>
      <c r="M29" s="185"/>
      <c r="N29" s="186"/>
      <c r="O29" s="130"/>
    </row>
    <row r="30" spans="1:17" ht="13.5" customHeight="1" x14ac:dyDescent="0.2">
      <c r="A30" s="174" t="s">
        <v>43</v>
      </c>
      <c r="B30" s="223" t="s">
        <v>59</v>
      </c>
      <c r="C30" s="175">
        <v>0</v>
      </c>
      <c r="D30" s="176">
        <v>2</v>
      </c>
      <c r="E30" s="176">
        <v>2</v>
      </c>
      <c r="F30" s="176">
        <v>2</v>
      </c>
      <c r="G30" s="177">
        <v>1</v>
      </c>
      <c r="H30" s="178">
        <v>0</v>
      </c>
      <c r="I30" s="175">
        <v>0</v>
      </c>
      <c r="J30" s="176">
        <v>0</v>
      </c>
      <c r="K30" s="176">
        <v>0</v>
      </c>
      <c r="L30" s="176">
        <v>6</v>
      </c>
      <c r="M30" s="177">
        <v>1</v>
      </c>
      <c r="N30" s="178">
        <v>0</v>
      </c>
      <c r="O30" s="130" t="s">
        <v>177</v>
      </c>
      <c r="P30" s="130">
        <v>7</v>
      </c>
      <c r="Q30" s="130">
        <v>7</v>
      </c>
    </row>
    <row r="31" spans="1:17" ht="13.5" customHeight="1" x14ac:dyDescent="0.2">
      <c r="A31" s="174"/>
      <c r="B31" s="223"/>
      <c r="C31" s="179">
        <v>0</v>
      </c>
      <c r="D31" s="180">
        <v>0.33333333333333331</v>
      </c>
      <c r="E31" s="180">
        <v>0.33333333333333331</v>
      </c>
      <c r="F31" s="180">
        <v>0.33333333333333331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0</v>
      </c>
      <c r="E33" s="167">
        <v>1</v>
      </c>
      <c r="F33" s="167">
        <v>0</v>
      </c>
      <c r="G33" s="168">
        <v>4</v>
      </c>
      <c r="H33" s="169">
        <v>0</v>
      </c>
      <c r="I33" s="166">
        <v>0</v>
      </c>
      <c r="J33" s="167">
        <v>0</v>
      </c>
      <c r="K33" s="167">
        <v>0</v>
      </c>
      <c r="L33" s="167">
        <v>4</v>
      </c>
      <c r="M33" s="168">
        <v>3</v>
      </c>
      <c r="N33" s="169">
        <v>0</v>
      </c>
      <c r="O33" s="130" t="s">
        <v>178</v>
      </c>
      <c r="P33" s="130">
        <v>7</v>
      </c>
      <c r="Q33" s="130">
        <v>7</v>
      </c>
    </row>
    <row r="34" spans="1:17" ht="14.25" customHeight="1" x14ac:dyDescent="0.2">
      <c r="A34" s="170"/>
      <c r="B34" s="221"/>
      <c r="C34" s="184">
        <v>0.66666666666666663</v>
      </c>
      <c r="D34" s="185">
        <v>0</v>
      </c>
      <c r="E34" s="185">
        <v>0.33333333333333331</v>
      </c>
      <c r="F34" s="185">
        <v>0</v>
      </c>
      <c r="G34" s="185"/>
      <c r="H34" s="186"/>
      <c r="I34" s="171">
        <v>0</v>
      </c>
      <c r="J34" s="172">
        <v>0</v>
      </c>
      <c r="K34" s="172">
        <v>0</v>
      </c>
      <c r="L34" s="172">
        <v>1</v>
      </c>
      <c r="M34" s="185"/>
      <c r="N34" s="186"/>
      <c r="O34" s="130"/>
    </row>
    <row r="35" spans="1:17" ht="12.75" customHeight="1" x14ac:dyDescent="0.2">
      <c r="A35" s="174" t="s">
        <v>45</v>
      </c>
      <c r="B35" s="223" t="s">
        <v>52</v>
      </c>
      <c r="C35" s="175">
        <v>1</v>
      </c>
      <c r="D35" s="176">
        <v>1</v>
      </c>
      <c r="E35" s="176">
        <v>1</v>
      </c>
      <c r="F35" s="176">
        <v>3</v>
      </c>
      <c r="G35" s="177">
        <v>0</v>
      </c>
      <c r="H35" s="178">
        <v>1</v>
      </c>
      <c r="I35" s="175">
        <v>0</v>
      </c>
      <c r="J35" s="176">
        <v>0</v>
      </c>
      <c r="K35" s="176">
        <v>0</v>
      </c>
      <c r="L35" s="176">
        <v>7</v>
      </c>
      <c r="M35" s="177">
        <v>0</v>
      </c>
      <c r="N35" s="178">
        <v>0</v>
      </c>
      <c r="O35" s="130" t="s">
        <v>179</v>
      </c>
      <c r="P35" s="130">
        <v>7</v>
      </c>
      <c r="Q35" s="130">
        <v>7</v>
      </c>
    </row>
    <row r="36" spans="1:17" ht="15.75" customHeight="1" x14ac:dyDescent="0.2">
      <c r="A36" s="174"/>
      <c r="B36" s="223"/>
      <c r="C36" s="179">
        <v>0.16666666666666666</v>
      </c>
      <c r="D36" s="180">
        <v>0.16666666666666666</v>
      </c>
      <c r="E36" s="180">
        <v>0.16666666666666666</v>
      </c>
      <c r="F36" s="180">
        <v>0.5</v>
      </c>
      <c r="G36" s="180"/>
      <c r="H36" s="181"/>
      <c r="I36" s="182">
        <v>0</v>
      </c>
      <c r="J36" s="183">
        <v>0</v>
      </c>
      <c r="K36" s="183">
        <v>0</v>
      </c>
      <c r="L36" s="183">
        <v>1</v>
      </c>
      <c r="M36" s="180"/>
      <c r="N36" s="181"/>
      <c r="O36" s="130"/>
    </row>
    <row r="37" spans="1:17" ht="12.75" customHeight="1" x14ac:dyDescent="0.2">
      <c r="A37" s="170" t="s">
        <v>46</v>
      </c>
      <c r="B37" s="221" t="s">
        <v>53</v>
      </c>
      <c r="C37" s="166">
        <v>2</v>
      </c>
      <c r="D37" s="167">
        <v>2</v>
      </c>
      <c r="E37" s="167">
        <v>2</v>
      </c>
      <c r="F37" s="167">
        <v>0</v>
      </c>
      <c r="G37" s="168">
        <v>0</v>
      </c>
      <c r="H37" s="169">
        <v>1</v>
      </c>
      <c r="I37" s="166">
        <v>1</v>
      </c>
      <c r="J37" s="167">
        <v>1</v>
      </c>
      <c r="K37" s="167">
        <v>1</v>
      </c>
      <c r="L37" s="167">
        <v>4</v>
      </c>
      <c r="M37" s="168">
        <v>0</v>
      </c>
      <c r="N37" s="169">
        <v>0</v>
      </c>
      <c r="O37" s="130" t="s">
        <v>180</v>
      </c>
      <c r="P37" s="130">
        <v>7</v>
      </c>
      <c r="Q37" s="130">
        <v>7</v>
      </c>
    </row>
    <row r="38" spans="1:17" ht="14.25" customHeight="1" x14ac:dyDescent="0.2">
      <c r="A38" s="170"/>
      <c r="B38" s="221"/>
      <c r="C38" s="184">
        <v>0.33333333333333331</v>
      </c>
      <c r="D38" s="185">
        <v>0.33333333333333331</v>
      </c>
      <c r="E38" s="185">
        <v>0.33333333333333331</v>
      </c>
      <c r="F38" s="185">
        <v>0</v>
      </c>
      <c r="G38" s="185"/>
      <c r="H38" s="186"/>
      <c r="I38" s="171">
        <v>0.14285714285714285</v>
      </c>
      <c r="J38" s="172">
        <v>0.14285714285714285</v>
      </c>
      <c r="K38" s="172">
        <v>0.14285714285714285</v>
      </c>
      <c r="L38" s="172">
        <v>0.5714285714285714</v>
      </c>
      <c r="M38" s="185"/>
      <c r="N38" s="186"/>
      <c r="O38" s="130"/>
    </row>
    <row r="39" spans="1:17" ht="12.75" customHeight="1" x14ac:dyDescent="0.2">
      <c r="A39" s="174" t="s">
        <v>47</v>
      </c>
      <c r="B39" s="223" t="s">
        <v>61</v>
      </c>
      <c r="C39" s="175">
        <v>1</v>
      </c>
      <c r="D39" s="176">
        <v>1</v>
      </c>
      <c r="E39" s="176">
        <v>1</v>
      </c>
      <c r="F39" s="176">
        <v>1</v>
      </c>
      <c r="G39" s="177">
        <v>2</v>
      </c>
      <c r="H39" s="178">
        <v>1</v>
      </c>
      <c r="I39" s="175">
        <v>0</v>
      </c>
      <c r="J39" s="176">
        <v>0</v>
      </c>
      <c r="K39" s="176">
        <v>0</v>
      </c>
      <c r="L39" s="176">
        <v>6</v>
      </c>
      <c r="M39" s="177">
        <v>1</v>
      </c>
      <c r="N39" s="178">
        <v>0</v>
      </c>
      <c r="O39" s="130" t="s">
        <v>181</v>
      </c>
      <c r="P39" s="130">
        <v>7</v>
      </c>
      <c r="Q39" s="130">
        <v>7</v>
      </c>
    </row>
    <row r="40" spans="1:17" ht="15" customHeight="1" x14ac:dyDescent="0.2">
      <c r="A40" s="174"/>
      <c r="B40" s="223"/>
      <c r="C40" s="179">
        <v>0.25</v>
      </c>
      <c r="D40" s="180">
        <v>0.25</v>
      </c>
      <c r="E40" s="180">
        <v>0.25</v>
      </c>
      <c r="F40" s="180">
        <v>0.25</v>
      </c>
      <c r="G40" s="180"/>
      <c r="H40" s="181"/>
      <c r="I40" s="182">
        <v>0</v>
      </c>
      <c r="J40" s="183">
        <v>0</v>
      </c>
      <c r="K40" s="183">
        <v>0</v>
      </c>
      <c r="L40" s="183">
        <v>1</v>
      </c>
      <c r="M40" s="180"/>
      <c r="N40" s="181"/>
      <c r="O40" s="130"/>
    </row>
    <row r="41" spans="1:17" ht="12.75" customHeight="1" x14ac:dyDescent="0.2">
      <c r="A41" s="170" t="s">
        <v>48</v>
      </c>
      <c r="B41" s="221" t="s">
        <v>62</v>
      </c>
      <c r="C41" s="166">
        <v>3</v>
      </c>
      <c r="D41" s="167">
        <v>2</v>
      </c>
      <c r="E41" s="167">
        <v>0</v>
      </c>
      <c r="F41" s="167">
        <v>1</v>
      </c>
      <c r="G41" s="168">
        <v>1</v>
      </c>
      <c r="H41" s="169">
        <v>0</v>
      </c>
      <c r="I41" s="166">
        <v>0</v>
      </c>
      <c r="J41" s="167">
        <v>0</v>
      </c>
      <c r="K41" s="167">
        <v>0</v>
      </c>
      <c r="L41" s="167">
        <v>6</v>
      </c>
      <c r="M41" s="168">
        <v>0</v>
      </c>
      <c r="N41" s="169">
        <v>1</v>
      </c>
      <c r="O41" s="130" t="s">
        <v>182</v>
      </c>
      <c r="P41" s="130">
        <v>7</v>
      </c>
      <c r="Q41" s="130">
        <v>7</v>
      </c>
    </row>
    <row r="42" spans="1:17" x14ac:dyDescent="0.2">
      <c r="A42" s="190"/>
      <c r="B42" s="224"/>
      <c r="C42" s="191">
        <v>0.5</v>
      </c>
      <c r="D42" s="192">
        <v>0.33333333333333331</v>
      </c>
      <c r="E42" s="192">
        <v>0</v>
      </c>
      <c r="F42" s="192">
        <v>0.16666666666666666</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1</v>
      </c>
      <c r="G48" s="199">
        <v>5</v>
      </c>
      <c r="H48" s="177">
        <v>0</v>
      </c>
      <c r="P48" s="130">
        <v>7</v>
      </c>
    </row>
    <row r="49" spans="1:16" x14ac:dyDescent="0.2">
      <c r="A49" s="86"/>
      <c r="C49" s="180">
        <v>0</v>
      </c>
      <c r="D49" s="180">
        <v>0</v>
      </c>
      <c r="E49" s="180">
        <v>0.14285714285714285</v>
      </c>
      <c r="F49" s="180">
        <v>0.14285714285714285</v>
      </c>
      <c r="G49" s="180">
        <v>0.7142857142857143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2</v>
      </c>
      <c r="G54" s="199">
        <v>4</v>
      </c>
      <c r="H54" s="177">
        <v>0</v>
      </c>
      <c r="P54" s="130">
        <v>7</v>
      </c>
    </row>
    <row r="55" spans="1:16" x14ac:dyDescent="0.2">
      <c r="A55" s="86"/>
      <c r="C55" s="180">
        <v>0</v>
      </c>
      <c r="D55" s="180">
        <v>0.14285714285714285</v>
      </c>
      <c r="E55" s="180">
        <v>0</v>
      </c>
      <c r="F55" s="180">
        <v>0.2857142857142857</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441</v>
      </c>
      <c r="C64" s="226"/>
      <c r="D64" s="226"/>
      <c r="E64" s="226"/>
      <c r="F64" s="226"/>
      <c r="G64" s="226"/>
      <c r="H64" s="226"/>
      <c r="I64" s="226"/>
      <c r="J64" s="226"/>
      <c r="K64" s="226"/>
      <c r="L64" s="226"/>
    </row>
    <row r="65" spans="2:12" ht="23.1" customHeight="1" x14ac:dyDescent="0.2">
      <c r="B65" s="226" t="s">
        <v>331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879F-0E5A-41DF-B807-61C68996B2F7}">
  <sheetPr codeName="Sheet3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214</v>
      </c>
      <c r="C3" s="133"/>
      <c r="D3" s="134"/>
      <c r="E3" s="135">
        <v>44630</v>
      </c>
      <c r="F3" s="134"/>
      <c r="G3" s="136"/>
      <c r="H3" s="136"/>
      <c r="I3" s="135" t="s">
        <v>215</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5</v>
      </c>
      <c r="D6" s="141">
        <v>0.26315789473684209</v>
      </c>
      <c r="F6" s="142" t="s">
        <v>49</v>
      </c>
      <c r="J6" s="143" t="s">
        <v>173</v>
      </c>
    </row>
    <row r="7" spans="1:15" x14ac:dyDescent="0.2">
      <c r="B7" s="144" t="s">
        <v>3</v>
      </c>
      <c r="C7" s="88">
        <v>11</v>
      </c>
      <c r="D7" s="145">
        <v>0.57894736842105265</v>
      </c>
      <c r="F7" s="146" t="s">
        <v>28</v>
      </c>
      <c r="G7" s="147"/>
      <c r="H7" s="147">
        <v>3</v>
      </c>
      <c r="I7" s="141">
        <v>0.15789473684210525</v>
      </c>
    </row>
    <row r="8" spans="1:15" x14ac:dyDescent="0.2">
      <c r="B8" s="139" t="s">
        <v>5</v>
      </c>
      <c r="C8" s="140">
        <v>1</v>
      </c>
      <c r="D8" s="141">
        <v>5.2631578947368418E-2</v>
      </c>
      <c r="F8" s="148" t="s">
        <v>0</v>
      </c>
      <c r="H8" s="81">
        <v>2</v>
      </c>
      <c r="I8" s="145">
        <v>0.10526315789473684</v>
      </c>
    </row>
    <row r="9" spans="1:15" x14ac:dyDescent="0.2">
      <c r="B9" s="144" t="s">
        <v>6</v>
      </c>
      <c r="C9" s="88">
        <v>0</v>
      </c>
      <c r="D9" s="145">
        <v>0</v>
      </c>
      <c r="F9" s="146" t="s">
        <v>29</v>
      </c>
      <c r="G9" s="147"/>
      <c r="H9" s="147">
        <v>0</v>
      </c>
      <c r="I9" s="141">
        <v>0</v>
      </c>
    </row>
    <row r="10" spans="1:15" x14ac:dyDescent="0.2">
      <c r="B10" s="139" t="s">
        <v>4</v>
      </c>
      <c r="C10" s="140">
        <v>1</v>
      </c>
      <c r="D10" s="141">
        <v>5.2631578947368418E-2</v>
      </c>
      <c r="F10" s="148" t="s">
        <v>30</v>
      </c>
      <c r="H10" s="81">
        <v>0</v>
      </c>
      <c r="I10" s="145">
        <v>0</v>
      </c>
    </row>
    <row r="11" spans="1:15" x14ac:dyDescent="0.2">
      <c r="B11" s="144" t="s">
        <v>23</v>
      </c>
      <c r="C11" s="88">
        <v>5</v>
      </c>
      <c r="D11" s="145">
        <v>0.26315789473684209</v>
      </c>
      <c r="F11" s="146" t="s">
        <v>31</v>
      </c>
      <c r="G11" s="147"/>
      <c r="H11" s="147">
        <v>0</v>
      </c>
      <c r="I11" s="141">
        <v>0</v>
      </c>
    </row>
    <row r="12" spans="1:15" x14ac:dyDescent="0.2">
      <c r="B12" s="139" t="s">
        <v>26</v>
      </c>
      <c r="C12" s="140">
        <v>2</v>
      </c>
      <c r="D12" s="141">
        <v>0.10526315789473684</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5</v>
      </c>
      <c r="F24" s="167">
        <v>12</v>
      </c>
      <c r="G24" s="168">
        <v>1</v>
      </c>
      <c r="H24" s="169">
        <v>0</v>
      </c>
      <c r="I24" s="166">
        <v>0</v>
      </c>
      <c r="J24" s="167">
        <v>1</v>
      </c>
      <c r="K24" s="167">
        <v>0</v>
      </c>
      <c r="L24" s="167">
        <v>17</v>
      </c>
      <c r="M24" s="168">
        <v>0</v>
      </c>
      <c r="N24" s="169">
        <v>1</v>
      </c>
      <c r="O24" s="130" t="s">
        <v>174</v>
      </c>
      <c r="P24" s="130">
        <v>19</v>
      </c>
      <c r="Q24" s="130">
        <v>19</v>
      </c>
    </row>
    <row r="25" spans="1:17" ht="18.75" customHeight="1" x14ac:dyDescent="0.2">
      <c r="A25" s="170"/>
      <c r="B25" s="221"/>
      <c r="C25" s="171">
        <v>5.5555555555555552E-2</v>
      </c>
      <c r="D25" s="172">
        <v>0</v>
      </c>
      <c r="E25" s="172">
        <v>0.27777777777777779</v>
      </c>
      <c r="F25" s="172">
        <v>0.66666666666666663</v>
      </c>
      <c r="G25" s="172"/>
      <c r="H25" s="173"/>
      <c r="I25" s="171">
        <v>0</v>
      </c>
      <c r="J25" s="172">
        <v>5.5555555555555552E-2</v>
      </c>
      <c r="K25" s="172">
        <v>0</v>
      </c>
      <c r="L25" s="172">
        <v>0.94444444444444442</v>
      </c>
      <c r="M25" s="172"/>
      <c r="N25" s="173"/>
      <c r="O25" s="130"/>
    </row>
    <row r="26" spans="1:17" ht="12.75" customHeight="1" x14ac:dyDescent="0.2">
      <c r="A26" s="174" t="s">
        <v>41</v>
      </c>
      <c r="B26" s="223" t="s">
        <v>51</v>
      </c>
      <c r="C26" s="175">
        <v>1</v>
      </c>
      <c r="D26" s="176">
        <v>1</v>
      </c>
      <c r="E26" s="176">
        <v>3</v>
      </c>
      <c r="F26" s="176">
        <v>10</v>
      </c>
      <c r="G26" s="177">
        <v>4</v>
      </c>
      <c r="H26" s="178">
        <v>0</v>
      </c>
      <c r="I26" s="175">
        <v>0</v>
      </c>
      <c r="J26" s="176">
        <v>1</v>
      </c>
      <c r="K26" s="176">
        <v>1</v>
      </c>
      <c r="L26" s="176">
        <v>15</v>
      </c>
      <c r="M26" s="177">
        <v>1</v>
      </c>
      <c r="N26" s="178">
        <v>1</v>
      </c>
      <c r="O26" s="130" t="s">
        <v>175</v>
      </c>
      <c r="P26" s="130">
        <v>19</v>
      </c>
      <c r="Q26" s="130">
        <v>19</v>
      </c>
    </row>
    <row r="27" spans="1:17" ht="18" customHeight="1" x14ac:dyDescent="0.2">
      <c r="A27" s="174"/>
      <c r="B27" s="223"/>
      <c r="C27" s="179">
        <v>6.6666666666666666E-2</v>
      </c>
      <c r="D27" s="180">
        <v>6.6666666666666666E-2</v>
      </c>
      <c r="E27" s="180">
        <v>0.2</v>
      </c>
      <c r="F27" s="180">
        <v>0.66666666666666663</v>
      </c>
      <c r="G27" s="180"/>
      <c r="H27" s="181"/>
      <c r="I27" s="182">
        <v>0</v>
      </c>
      <c r="J27" s="183">
        <v>5.8823529411764705E-2</v>
      </c>
      <c r="K27" s="183">
        <v>5.8823529411764705E-2</v>
      </c>
      <c r="L27" s="183">
        <v>0.88235294117647056</v>
      </c>
      <c r="M27" s="180"/>
      <c r="N27" s="181"/>
      <c r="O27" s="130"/>
    </row>
    <row r="28" spans="1:17" ht="12.75" customHeight="1" x14ac:dyDescent="0.2">
      <c r="A28" s="170" t="s">
        <v>42</v>
      </c>
      <c r="B28" s="221" t="s">
        <v>58</v>
      </c>
      <c r="C28" s="166">
        <v>1</v>
      </c>
      <c r="D28" s="167">
        <v>1</v>
      </c>
      <c r="E28" s="167">
        <v>2</v>
      </c>
      <c r="F28" s="167">
        <v>12</v>
      </c>
      <c r="G28" s="168">
        <v>3</v>
      </c>
      <c r="H28" s="169">
        <v>0</v>
      </c>
      <c r="I28" s="166">
        <v>0</v>
      </c>
      <c r="J28" s="167">
        <v>0</v>
      </c>
      <c r="K28" s="167">
        <v>2</v>
      </c>
      <c r="L28" s="167">
        <v>16</v>
      </c>
      <c r="M28" s="168">
        <v>1</v>
      </c>
      <c r="N28" s="169">
        <v>0</v>
      </c>
      <c r="O28" s="130" t="s">
        <v>176</v>
      </c>
      <c r="P28" s="130">
        <v>19</v>
      </c>
      <c r="Q28" s="130">
        <v>19</v>
      </c>
    </row>
    <row r="29" spans="1:17" ht="15.75" customHeight="1" x14ac:dyDescent="0.2">
      <c r="A29" s="170"/>
      <c r="B29" s="221"/>
      <c r="C29" s="184">
        <v>6.25E-2</v>
      </c>
      <c r="D29" s="185">
        <v>6.25E-2</v>
      </c>
      <c r="E29" s="185">
        <v>0.125</v>
      </c>
      <c r="F29" s="185">
        <v>0.75</v>
      </c>
      <c r="G29" s="185"/>
      <c r="H29" s="186"/>
      <c r="I29" s="171">
        <v>0</v>
      </c>
      <c r="J29" s="172">
        <v>0</v>
      </c>
      <c r="K29" s="172">
        <v>0.1111111111111111</v>
      </c>
      <c r="L29" s="172">
        <v>0.88888888888888884</v>
      </c>
      <c r="M29" s="185"/>
      <c r="N29" s="186"/>
      <c r="O29" s="130"/>
    </row>
    <row r="30" spans="1:17" ht="13.5" customHeight="1" x14ac:dyDescent="0.2">
      <c r="A30" s="174" t="s">
        <v>43</v>
      </c>
      <c r="B30" s="223" t="s">
        <v>59</v>
      </c>
      <c r="C30" s="175">
        <v>0</v>
      </c>
      <c r="D30" s="176">
        <v>0</v>
      </c>
      <c r="E30" s="176">
        <v>2</v>
      </c>
      <c r="F30" s="176">
        <v>15</v>
      </c>
      <c r="G30" s="177">
        <v>2</v>
      </c>
      <c r="H30" s="178">
        <v>0</v>
      </c>
      <c r="I30" s="175">
        <v>0</v>
      </c>
      <c r="J30" s="176">
        <v>0</v>
      </c>
      <c r="K30" s="176">
        <v>1</v>
      </c>
      <c r="L30" s="176">
        <v>16</v>
      </c>
      <c r="M30" s="177">
        <v>2</v>
      </c>
      <c r="N30" s="178">
        <v>0</v>
      </c>
      <c r="O30" s="130" t="s">
        <v>177</v>
      </c>
      <c r="P30" s="130">
        <v>19</v>
      </c>
      <c r="Q30" s="130">
        <v>19</v>
      </c>
    </row>
    <row r="31" spans="1:17" ht="13.5" customHeight="1" x14ac:dyDescent="0.2">
      <c r="A31" s="174"/>
      <c r="B31" s="223"/>
      <c r="C31" s="179">
        <v>0</v>
      </c>
      <c r="D31" s="180">
        <v>0</v>
      </c>
      <c r="E31" s="180">
        <v>0.11764705882352941</v>
      </c>
      <c r="F31" s="180">
        <v>0.88235294117647056</v>
      </c>
      <c r="G31" s="180"/>
      <c r="H31" s="181"/>
      <c r="I31" s="182">
        <v>0</v>
      </c>
      <c r="J31" s="183">
        <v>0</v>
      </c>
      <c r="K31" s="183">
        <v>5.8823529411764705E-2</v>
      </c>
      <c r="L31" s="183">
        <v>0.94117647058823528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2</v>
      </c>
      <c r="E33" s="167">
        <v>2</v>
      </c>
      <c r="F33" s="167">
        <v>12</v>
      </c>
      <c r="G33" s="168">
        <v>2</v>
      </c>
      <c r="H33" s="169">
        <v>0</v>
      </c>
      <c r="I33" s="166">
        <v>1</v>
      </c>
      <c r="J33" s="167">
        <v>0</v>
      </c>
      <c r="K33" s="167">
        <v>1</v>
      </c>
      <c r="L33" s="167">
        <v>16</v>
      </c>
      <c r="M33" s="168">
        <v>1</v>
      </c>
      <c r="N33" s="169">
        <v>0</v>
      </c>
      <c r="O33" s="130" t="s">
        <v>178</v>
      </c>
      <c r="P33" s="130">
        <v>19</v>
      </c>
      <c r="Q33" s="130">
        <v>19</v>
      </c>
    </row>
    <row r="34" spans="1:17" ht="14.25" customHeight="1" x14ac:dyDescent="0.2">
      <c r="A34" s="170"/>
      <c r="B34" s="221"/>
      <c r="C34" s="184">
        <v>5.8823529411764705E-2</v>
      </c>
      <c r="D34" s="185">
        <v>0.11764705882352941</v>
      </c>
      <c r="E34" s="185">
        <v>0.11764705882352941</v>
      </c>
      <c r="F34" s="185">
        <v>0.70588235294117652</v>
      </c>
      <c r="G34" s="185"/>
      <c r="H34" s="186"/>
      <c r="I34" s="171">
        <v>5.5555555555555552E-2</v>
      </c>
      <c r="J34" s="172">
        <v>0</v>
      </c>
      <c r="K34" s="172">
        <v>5.5555555555555552E-2</v>
      </c>
      <c r="L34" s="172">
        <v>0.88888888888888884</v>
      </c>
      <c r="M34" s="185"/>
      <c r="N34" s="186"/>
      <c r="O34" s="130"/>
    </row>
    <row r="35" spans="1:17" ht="12.75" customHeight="1" x14ac:dyDescent="0.2">
      <c r="A35" s="174" t="s">
        <v>45</v>
      </c>
      <c r="B35" s="223" t="s">
        <v>52</v>
      </c>
      <c r="C35" s="175">
        <v>1</v>
      </c>
      <c r="D35" s="176">
        <v>0</v>
      </c>
      <c r="E35" s="176">
        <v>2</v>
      </c>
      <c r="F35" s="176">
        <v>11</v>
      </c>
      <c r="G35" s="177">
        <v>5</v>
      </c>
      <c r="H35" s="178">
        <v>0</v>
      </c>
      <c r="I35" s="175">
        <v>1</v>
      </c>
      <c r="J35" s="176">
        <v>0</v>
      </c>
      <c r="K35" s="176">
        <v>1</v>
      </c>
      <c r="L35" s="176">
        <v>12</v>
      </c>
      <c r="M35" s="177">
        <v>5</v>
      </c>
      <c r="N35" s="178">
        <v>0</v>
      </c>
      <c r="O35" s="130" t="s">
        <v>179</v>
      </c>
      <c r="P35" s="130">
        <v>19</v>
      </c>
      <c r="Q35" s="130">
        <v>19</v>
      </c>
    </row>
    <row r="36" spans="1:17" ht="15.75" customHeight="1" x14ac:dyDescent="0.2">
      <c r="A36" s="174"/>
      <c r="B36" s="223"/>
      <c r="C36" s="179">
        <v>7.1428571428571425E-2</v>
      </c>
      <c r="D36" s="180">
        <v>0</v>
      </c>
      <c r="E36" s="180">
        <v>0.14285714285714285</v>
      </c>
      <c r="F36" s="180">
        <v>0.7857142857142857</v>
      </c>
      <c r="G36" s="180"/>
      <c r="H36" s="181"/>
      <c r="I36" s="182">
        <v>7.1428571428571425E-2</v>
      </c>
      <c r="J36" s="183">
        <v>0</v>
      </c>
      <c r="K36" s="183">
        <v>7.1428571428571425E-2</v>
      </c>
      <c r="L36" s="183">
        <v>0.8571428571428571</v>
      </c>
      <c r="M36" s="180"/>
      <c r="N36" s="181"/>
      <c r="O36" s="130"/>
    </row>
    <row r="37" spans="1:17" ht="12.75" customHeight="1" x14ac:dyDescent="0.2">
      <c r="A37" s="170" t="s">
        <v>46</v>
      </c>
      <c r="B37" s="221" t="s">
        <v>53</v>
      </c>
      <c r="C37" s="166">
        <v>2</v>
      </c>
      <c r="D37" s="167">
        <v>3</v>
      </c>
      <c r="E37" s="167">
        <v>0</v>
      </c>
      <c r="F37" s="167">
        <v>12</v>
      </c>
      <c r="G37" s="168">
        <v>1</v>
      </c>
      <c r="H37" s="169">
        <v>1</v>
      </c>
      <c r="I37" s="166">
        <v>0</v>
      </c>
      <c r="J37" s="167">
        <v>1</v>
      </c>
      <c r="K37" s="167">
        <v>1</v>
      </c>
      <c r="L37" s="167">
        <v>17</v>
      </c>
      <c r="M37" s="168">
        <v>0</v>
      </c>
      <c r="N37" s="169">
        <v>0</v>
      </c>
      <c r="O37" s="130" t="s">
        <v>180</v>
      </c>
      <c r="P37" s="130">
        <v>19</v>
      </c>
      <c r="Q37" s="130">
        <v>19</v>
      </c>
    </row>
    <row r="38" spans="1:17" ht="14.25" customHeight="1" x14ac:dyDescent="0.2">
      <c r="A38" s="170"/>
      <c r="B38" s="221"/>
      <c r="C38" s="184">
        <v>0.11764705882352941</v>
      </c>
      <c r="D38" s="185">
        <v>0.17647058823529413</v>
      </c>
      <c r="E38" s="185">
        <v>0</v>
      </c>
      <c r="F38" s="185">
        <v>0.70588235294117652</v>
      </c>
      <c r="G38" s="185"/>
      <c r="H38" s="186"/>
      <c r="I38" s="171">
        <v>0</v>
      </c>
      <c r="J38" s="172">
        <v>5.2631578947368418E-2</v>
      </c>
      <c r="K38" s="172">
        <v>5.2631578947368418E-2</v>
      </c>
      <c r="L38" s="172">
        <v>0.89473684210526316</v>
      </c>
      <c r="M38" s="185"/>
      <c r="N38" s="186"/>
      <c r="O38" s="130"/>
    </row>
    <row r="39" spans="1:17" ht="12.75" customHeight="1" x14ac:dyDescent="0.2">
      <c r="A39" s="174" t="s">
        <v>47</v>
      </c>
      <c r="B39" s="223" t="s">
        <v>61</v>
      </c>
      <c r="C39" s="175">
        <v>1</v>
      </c>
      <c r="D39" s="176">
        <v>2</v>
      </c>
      <c r="E39" s="176">
        <v>5</v>
      </c>
      <c r="F39" s="176">
        <v>8</v>
      </c>
      <c r="G39" s="177">
        <v>3</v>
      </c>
      <c r="H39" s="178">
        <v>0</v>
      </c>
      <c r="I39" s="175">
        <v>1</v>
      </c>
      <c r="J39" s="176">
        <v>0</v>
      </c>
      <c r="K39" s="176">
        <v>3</v>
      </c>
      <c r="L39" s="176">
        <v>13</v>
      </c>
      <c r="M39" s="177">
        <v>2</v>
      </c>
      <c r="N39" s="178">
        <v>0</v>
      </c>
      <c r="O39" s="130" t="s">
        <v>181</v>
      </c>
      <c r="P39" s="130">
        <v>19</v>
      </c>
      <c r="Q39" s="130">
        <v>19</v>
      </c>
    </row>
    <row r="40" spans="1:17" ht="15" customHeight="1" x14ac:dyDescent="0.2">
      <c r="A40" s="174"/>
      <c r="B40" s="223"/>
      <c r="C40" s="179">
        <v>6.25E-2</v>
      </c>
      <c r="D40" s="180">
        <v>0.125</v>
      </c>
      <c r="E40" s="180">
        <v>0.3125</v>
      </c>
      <c r="F40" s="180">
        <v>0.5</v>
      </c>
      <c r="G40" s="180"/>
      <c r="H40" s="181"/>
      <c r="I40" s="182">
        <v>5.8823529411764705E-2</v>
      </c>
      <c r="J40" s="183">
        <v>0</v>
      </c>
      <c r="K40" s="183">
        <v>0.17647058823529413</v>
      </c>
      <c r="L40" s="183">
        <v>0.76470588235294112</v>
      </c>
      <c r="M40" s="180"/>
      <c r="N40" s="181"/>
      <c r="O40" s="130"/>
    </row>
    <row r="41" spans="1:17" ht="12.75" customHeight="1" x14ac:dyDescent="0.2">
      <c r="A41" s="170" t="s">
        <v>48</v>
      </c>
      <c r="B41" s="221" t="s">
        <v>62</v>
      </c>
      <c r="C41" s="166">
        <v>3</v>
      </c>
      <c r="D41" s="167">
        <v>4</v>
      </c>
      <c r="E41" s="167">
        <v>3</v>
      </c>
      <c r="F41" s="167">
        <v>9</v>
      </c>
      <c r="G41" s="168">
        <v>0</v>
      </c>
      <c r="H41" s="169">
        <v>0</v>
      </c>
      <c r="I41" s="166">
        <v>0</v>
      </c>
      <c r="J41" s="167">
        <v>0</v>
      </c>
      <c r="K41" s="167">
        <v>2</v>
      </c>
      <c r="L41" s="167">
        <v>17</v>
      </c>
      <c r="M41" s="168">
        <v>0</v>
      </c>
      <c r="N41" s="169">
        <v>0</v>
      </c>
      <c r="O41" s="130" t="s">
        <v>182</v>
      </c>
      <c r="P41" s="130">
        <v>19</v>
      </c>
      <c r="Q41" s="130">
        <v>19</v>
      </c>
    </row>
    <row r="42" spans="1:17" x14ac:dyDescent="0.2">
      <c r="A42" s="190"/>
      <c r="B42" s="224"/>
      <c r="C42" s="191">
        <v>0.15789473684210525</v>
      </c>
      <c r="D42" s="192">
        <v>0.21052631578947367</v>
      </c>
      <c r="E42" s="192">
        <v>0.15789473684210525</v>
      </c>
      <c r="F42" s="192">
        <v>0.47368421052631576</v>
      </c>
      <c r="G42" s="192"/>
      <c r="H42" s="193"/>
      <c r="I42" s="194">
        <v>0</v>
      </c>
      <c r="J42" s="195">
        <v>0</v>
      </c>
      <c r="K42" s="195">
        <v>0.10526315789473684</v>
      </c>
      <c r="L42" s="195">
        <v>0.89473684210526316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3</v>
      </c>
      <c r="F48" s="199">
        <v>4</v>
      </c>
      <c r="G48" s="199">
        <v>11</v>
      </c>
      <c r="H48" s="177">
        <v>0</v>
      </c>
      <c r="P48" s="130">
        <v>19</v>
      </c>
    </row>
    <row r="49" spans="1:16" x14ac:dyDescent="0.2">
      <c r="A49" s="86"/>
      <c r="C49" s="180">
        <v>5.2631578947368418E-2</v>
      </c>
      <c r="D49" s="180">
        <v>0</v>
      </c>
      <c r="E49" s="180">
        <v>0.15789473684210525</v>
      </c>
      <c r="F49" s="180">
        <v>0.21052631578947367</v>
      </c>
      <c r="G49" s="180">
        <v>0.57894736842105265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4</v>
      </c>
      <c r="F54" s="199">
        <v>4</v>
      </c>
      <c r="G54" s="199">
        <v>10</v>
      </c>
      <c r="H54" s="177">
        <v>0</v>
      </c>
      <c r="P54" s="130">
        <v>19</v>
      </c>
    </row>
    <row r="55" spans="1:16" x14ac:dyDescent="0.2">
      <c r="A55" s="86"/>
      <c r="C55" s="180">
        <v>0</v>
      </c>
      <c r="D55" s="180">
        <v>5.2631578947368418E-2</v>
      </c>
      <c r="E55" s="180">
        <v>0.21052631578947367</v>
      </c>
      <c r="F55" s="180">
        <v>0.21052631578947367</v>
      </c>
      <c r="G55" s="180">
        <v>0.52631578947368418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17</v>
      </c>
      <c r="F60" s="199">
        <v>0</v>
      </c>
      <c r="G60" s="199"/>
      <c r="H60" s="177">
        <v>0</v>
      </c>
      <c r="P60" s="130">
        <v>19</v>
      </c>
    </row>
    <row r="61" spans="1:16" x14ac:dyDescent="0.2">
      <c r="A61" s="86"/>
      <c r="C61" s="180">
        <v>0</v>
      </c>
      <c r="D61" s="180">
        <v>0.10526315789473684</v>
      </c>
      <c r="E61" s="180">
        <v>0.89473684210526316</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CC4C-5866-4E67-A5BE-B485B691BBAB}">
  <sheetPr codeName="Sheet4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214</v>
      </c>
      <c r="C3" s="133"/>
      <c r="D3" s="134"/>
      <c r="E3" s="135">
        <v>44651</v>
      </c>
      <c r="F3" s="134"/>
      <c r="G3" s="136"/>
      <c r="H3" s="136"/>
      <c r="I3" s="135" t="s">
        <v>157</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8</v>
      </c>
      <c r="D6" s="141">
        <v>0.38095238095238093</v>
      </c>
      <c r="F6" s="142" t="s">
        <v>49</v>
      </c>
      <c r="J6" s="143" t="s">
        <v>173</v>
      </c>
    </row>
    <row r="7" spans="1:15" x14ac:dyDescent="0.2">
      <c r="B7" s="144" t="s">
        <v>3</v>
      </c>
      <c r="C7" s="88">
        <v>19</v>
      </c>
      <c r="D7" s="145">
        <v>0.90476190476190477</v>
      </c>
      <c r="F7" s="146" t="s">
        <v>28</v>
      </c>
      <c r="G7" s="147"/>
      <c r="H7" s="147">
        <v>0</v>
      </c>
      <c r="I7" s="141">
        <v>0</v>
      </c>
      <c r="K7" s="81" t="s">
        <v>364</v>
      </c>
    </row>
    <row r="8" spans="1:15" x14ac:dyDescent="0.2">
      <c r="B8" s="139" t="s">
        <v>5</v>
      </c>
      <c r="C8" s="140">
        <v>7</v>
      </c>
      <c r="D8" s="141">
        <v>0.33333333333333331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9.5238095238095233E-2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4.7619047619047616E-2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4</v>
      </c>
      <c r="E24" s="167">
        <v>1</v>
      </c>
      <c r="F24" s="167">
        <v>5</v>
      </c>
      <c r="G24" s="168">
        <v>2</v>
      </c>
      <c r="H24" s="169">
        <v>5</v>
      </c>
      <c r="I24" s="166">
        <v>0</v>
      </c>
      <c r="J24" s="167">
        <v>1</v>
      </c>
      <c r="K24" s="167">
        <v>1</v>
      </c>
      <c r="L24" s="167">
        <v>13</v>
      </c>
      <c r="M24" s="168">
        <v>0</v>
      </c>
      <c r="N24" s="169">
        <v>6</v>
      </c>
      <c r="O24" s="130" t="s">
        <v>174</v>
      </c>
      <c r="P24" s="130">
        <v>21</v>
      </c>
      <c r="Q24" s="130">
        <v>21</v>
      </c>
    </row>
    <row r="25" spans="1:17" ht="18.75" customHeight="1" x14ac:dyDescent="0.2">
      <c r="A25" s="170"/>
      <c r="B25" s="221"/>
      <c r="C25" s="171">
        <v>0.2857142857142857</v>
      </c>
      <c r="D25" s="172">
        <v>0.2857142857142857</v>
      </c>
      <c r="E25" s="172">
        <v>7.1428571428571425E-2</v>
      </c>
      <c r="F25" s="172">
        <v>0.35714285714285715</v>
      </c>
      <c r="G25" s="172"/>
      <c r="H25" s="173"/>
      <c r="I25" s="171">
        <v>0</v>
      </c>
      <c r="J25" s="172">
        <v>6.6666666666666666E-2</v>
      </c>
      <c r="K25" s="172">
        <v>6.6666666666666666E-2</v>
      </c>
      <c r="L25" s="172">
        <v>0.8666666666666667</v>
      </c>
      <c r="M25" s="172"/>
      <c r="N25" s="173"/>
      <c r="O25" s="130"/>
    </row>
    <row r="26" spans="1:17" ht="12.75" customHeight="1" x14ac:dyDescent="0.2">
      <c r="A26" s="174" t="s">
        <v>41</v>
      </c>
      <c r="B26" s="223" t="s">
        <v>51</v>
      </c>
      <c r="C26" s="175">
        <v>1</v>
      </c>
      <c r="D26" s="176">
        <v>2</v>
      </c>
      <c r="E26" s="176">
        <v>4</v>
      </c>
      <c r="F26" s="176">
        <v>9</v>
      </c>
      <c r="G26" s="177">
        <v>0</v>
      </c>
      <c r="H26" s="178">
        <v>5</v>
      </c>
      <c r="I26" s="175">
        <v>0</v>
      </c>
      <c r="J26" s="176">
        <v>0</v>
      </c>
      <c r="K26" s="176">
        <v>1</v>
      </c>
      <c r="L26" s="176">
        <v>13</v>
      </c>
      <c r="M26" s="177">
        <v>0</v>
      </c>
      <c r="N26" s="178">
        <v>7</v>
      </c>
      <c r="O26" s="130" t="s">
        <v>175</v>
      </c>
      <c r="P26" s="130">
        <v>21</v>
      </c>
      <c r="Q26" s="130">
        <v>21</v>
      </c>
    </row>
    <row r="27" spans="1:17" ht="18" customHeight="1" x14ac:dyDescent="0.2">
      <c r="A27" s="174"/>
      <c r="B27" s="223"/>
      <c r="C27" s="179">
        <v>6.25E-2</v>
      </c>
      <c r="D27" s="180">
        <v>0.125</v>
      </c>
      <c r="E27" s="180">
        <v>0.25</v>
      </c>
      <c r="F27" s="180">
        <v>0.5625</v>
      </c>
      <c r="G27" s="180"/>
      <c r="H27" s="181"/>
      <c r="I27" s="182">
        <v>0</v>
      </c>
      <c r="J27" s="183">
        <v>0</v>
      </c>
      <c r="K27" s="183">
        <v>7.1428571428571425E-2</v>
      </c>
      <c r="L27" s="183">
        <v>0.9285714285714286</v>
      </c>
      <c r="M27" s="180"/>
      <c r="N27" s="181"/>
      <c r="O27" s="130"/>
    </row>
    <row r="28" spans="1:17" ht="12.75" customHeight="1" x14ac:dyDescent="0.2">
      <c r="A28" s="170" t="s">
        <v>42</v>
      </c>
      <c r="B28" s="221" t="s">
        <v>58</v>
      </c>
      <c r="C28" s="166">
        <v>3</v>
      </c>
      <c r="D28" s="167">
        <v>3</v>
      </c>
      <c r="E28" s="167">
        <v>4</v>
      </c>
      <c r="F28" s="167">
        <v>6</v>
      </c>
      <c r="G28" s="168">
        <v>1</v>
      </c>
      <c r="H28" s="169">
        <v>4</v>
      </c>
      <c r="I28" s="166">
        <v>1</v>
      </c>
      <c r="J28" s="167">
        <v>0</v>
      </c>
      <c r="K28" s="167">
        <v>2</v>
      </c>
      <c r="L28" s="167">
        <v>10</v>
      </c>
      <c r="M28" s="168">
        <v>0</v>
      </c>
      <c r="N28" s="169">
        <v>8</v>
      </c>
      <c r="O28" s="130" t="s">
        <v>176</v>
      </c>
      <c r="P28" s="130">
        <v>21</v>
      </c>
      <c r="Q28" s="130">
        <v>21</v>
      </c>
    </row>
    <row r="29" spans="1:17" ht="15.75" customHeight="1" x14ac:dyDescent="0.2">
      <c r="A29" s="170"/>
      <c r="B29" s="221"/>
      <c r="C29" s="184">
        <v>0.1875</v>
      </c>
      <c r="D29" s="185">
        <v>0.1875</v>
      </c>
      <c r="E29" s="185">
        <v>0.25</v>
      </c>
      <c r="F29" s="185">
        <v>0.375</v>
      </c>
      <c r="G29" s="185"/>
      <c r="H29" s="186"/>
      <c r="I29" s="171">
        <v>7.6923076923076927E-2</v>
      </c>
      <c r="J29" s="172">
        <v>0</v>
      </c>
      <c r="K29" s="172">
        <v>0.15384615384615385</v>
      </c>
      <c r="L29" s="172">
        <v>0.76923076923076927</v>
      </c>
      <c r="M29" s="185"/>
      <c r="N29" s="186"/>
      <c r="O29" s="130"/>
    </row>
    <row r="30" spans="1:17" ht="13.5" customHeight="1" x14ac:dyDescent="0.2">
      <c r="A30" s="174" t="s">
        <v>43</v>
      </c>
      <c r="B30" s="223" t="s">
        <v>59</v>
      </c>
      <c r="C30" s="175">
        <v>3</v>
      </c>
      <c r="D30" s="176">
        <v>0</v>
      </c>
      <c r="E30" s="176">
        <v>5</v>
      </c>
      <c r="F30" s="176">
        <v>9</v>
      </c>
      <c r="G30" s="177">
        <v>0</v>
      </c>
      <c r="H30" s="178">
        <v>4</v>
      </c>
      <c r="I30" s="175">
        <v>0</v>
      </c>
      <c r="J30" s="176">
        <v>0</v>
      </c>
      <c r="K30" s="176">
        <v>1</v>
      </c>
      <c r="L30" s="176">
        <v>14</v>
      </c>
      <c r="M30" s="177">
        <v>0</v>
      </c>
      <c r="N30" s="178">
        <v>6</v>
      </c>
      <c r="O30" s="130" t="s">
        <v>177</v>
      </c>
      <c r="P30" s="130">
        <v>21</v>
      </c>
      <c r="Q30" s="130">
        <v>21</v>
      </c>
    </row>
    <row r="31" spans="1:17" ht="13.5" customHeight="1" x14ac:dyDescent="0.2">
      <c r="A31" s="174"/>
      <c r="B31" s="223"/>
      <c r="C31" s="179">
        <v>0.17647058823529413</v>
      </c>
      <c r="D31" s="180">
        <v>0</v>
      </c>
      <c r="E31" s="180">
        <v>0.29411764705882354</v>
      </c>
      <c r="F31" s="180">
        <v>0.52941176470588236</v>
      </c>
      <c r="G31" s="180"/>
      <c r="H31" s="181"/>
      <c r="I31" s="182">
        <v>0</v>
      </c>
      <c r="J31" s="183">
        <v>0</v>
      </c>
      <c r="K31" s="183">
        <v>6.6666666666666666E-2</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5</v>
      </c>
      <c r="F33" s="167">
        <v>10</v>
      </c>
      <c r="G33" s="168">
        <v>0</v>
      </c>
      <c r="H33" s="169">
        <v>4</v>
      </c>
      <c r="I33" s="166">
        <v>0</v>
      </c>
      <c r="J33" s="167">
        <v>0</v>
      </c>
      <c r="K33" s="167">
        <v>0</v>
      </c>
      <c r="L33" s="167">
        <v>14</v>
      </c>
      <c r="M33" s="168">
        <v>0</v>
      </c>
      <c r="N33" s="169">
        <v>7</v>
      </c>
      <c r="O33" s="130" t="s">
        <v>178</v>
      </c>
      <c r="P33" s="130">
        <v>21</v>
      </c>
      <c r="Q33" s="130">
        <v>21</v>
      </c>
    </row>
    <row r="34" spans="1:17" ht="14.25" customHeight="1" x14ac:dyDescent="0.2">
      <c r="A34" s="170"/>
      <c r="B34" s="221"/>
      <c r="C34" s="184">
        <v>5.8823529411764705E-2</v>
      </c>
      <c r="D34" s="185">
        <v>5.8823529411764705E-2</v>
      </c>
      <c r="E34" s="185">
        <v>0.29411764705882354</v>
      </c>
      <c r="F34" s="185">
        <v>0.58823529411764708</v>
      </c>
      <c r="G34" s="185"/>
      <c r="H34" s="186"/>
      <c r="I34" s="171">
        <v>0</v>
      </c>
      <c r="J34" s="172">
        <v>0</v>
      </c>
      <c r="K34" s="172">
        <v>0</v>
      </c>
      <c r="L34" s="172">
        <v>1</v>
      </c>
      <c r="M34" s="185"/>
      <c r="N34" s="186"/>
      <c r="O34" s="130"/>
    </row>
    <row r="35" spans="1:17" ht="12.75" customHeight="1" x14ac:dyDescent="0.2">
      <c r="A35" s="174" t="s">
        <v>45</v>
      </c>
      <c r="B35" s="223" t="s">
        <v>52</v>
      </c>
      <c r="C35" s="175">
        <v>2</v>
      </c>
      <c r="D35" s="176">
        <v>0</v>
      </c>
      <c r="E35" s="176">
        <v>1</v>
      </c>
      <c r="F35" s="176">
        <v>10</v>
      </c>
      <c r="G35" s="177">
        <v>1</v>
      </c>
      <c r="H35" s="178">
        <v>7</v>
      </c>
      <c r="I35" s="175">
        <v>0</v>
      </c>
      <c r="J35" s="176">
        <v>0</v>
      </c>
      <c r="K35" s="176">
        <v>0</v>
      </c>
      <c r="L35" s="176">
        <v>11</v>
      </c>
      <c r="M35" s="177">
        <v>0</v>
      </c>
      <c r="N35" s="178">
        <v>10</v>
      </c>
      <c r="O35" s="130" t="s">
        <v>179</v>
      </c>
      <c r="P35" s="130">
        <v>21</v>
      </c>
      <c r="Q35" s="130">
        <v>21</v>
      </c>
    </row>
    <row r="36" spans="1:17" ht="15.75" customHeight="1" x14ac:dyDescent="0.2">
      <c r="A36" s="174"/>
      <c r="B36" s="223"/>
      <c r="C36" s="179">
        <v>0.15384615384615385</v>
      </c>
      <c r="D36" s="180">
        <v>0</v>
      </c>
      <c r="E36" s="180">
        <v>7.6923076923076927E-2</v>
      </c>
      <c r="F36" s="180">
        <v>0.76923076923076927</v>
      </c>
      <c r="G36" s="180"/>
      <c r="H36" s="181"/>
      <c r="I36" s="182">
        <v>0</v>
      </c>
      <c r="J36" s="183">
        <v>0</v>
      </c>
      <c r="K36" s="183">
        <v>0</v>
      </c>
      <c r="L36" s="183">
        <v>1</v>
      </c>
      <c r="M36" s="180"/>
      <c r="N36" s="181"/>
      <c r="O36" s="130"/>
    </row>
    <row r="37" spans="1:17" ht="12.75" customHeight="1" x14ac:dyDescent="0.2">
      <c r="A37" s="170" t="s">
        <v>46</v>
      </c>
      <c r="B37" s="221" t="s">
        <v>53</v>
      </c>
      <c r="C37" s="166">
        <v>2</v>
      </c>
      <c r="D37" s="167">
        <v>4</v>
      </c>
      <c r="E37" s="167">
        <v>4</v>
      </c>
      <c r="F37" s="167">
        <v>4</v>
      </c>
      <c r="G37" s="168">
        <v>0</v>
      </c>
      <c r="H37" s="169">
        <v>7</v>
      </c>
      <c r="I37" s="166">
        <v>0</v>
      </c>
      <c r="J37" s="167">
        <v>1</v>
      </c>
      <c r="K37" s="167">
        <v>1</v>
      </c>
      <c r="L37" s="167">
        <v>11</v>
      </c>
      <c r="M37" s="168">
        <v>0</v>
      </c>
      <c r="N37" s="169">
        <v>8</v>
      </c>
      <c r="O37" s="130" t="s">
        <v>180</v>
      </c>
      <c r="P37" s="130">
        <v>21</v>
      </c>
      <c r="Q37" s="130">
        <v>21</v>
      </c>
    </row>
    <row r="38" spans="1:17" ht="14.25" customHeight="1" x14ac:dyDescent="0.2">
      <c r="A38" s="170"/>
      <c r="B38" s="221"/>
      <c r="C38" s="184">
        <v>0.14285714285714285</v>
      </c>
      <c r="D38" s="185">
        <v>0.2857142857142857</v>
      </c>
      <c r="E38" s="185">
        <v>0.2857142857142857</v>
      </c>
      <c r="F38" s="185">
        <v>0.2857142857142857</v>
      </c>
      <c r="G38" s="185"/>
      <c r="H38" s="186"/>
      <c r="I38" s="171">
        <v>0</v>
      </c>
      <c r="J38" s="172">
        <v>7.6923076923076927E-2</v>
      </c>
      <c r="K38" s="172">
        <v>7.6923076923076927E-2</v>
      </c>
      <c r="L38" s="172">
        <v>0.84615384615384615</v>
      </c>
      <c r="M38" s="185"/>
      <c r="N38" s="186"/>
      <c r="O38" s="130"/>
    </row>
    <row r="39" spans="1:17" ht="12.75" customHeight="1" x14ac:dyDescent="0.2">
      <c r="A39" s="174" t="s">
        <v>47</v>
      </c>
      <c r="B39" s="223" t="s">
        <v>61</v>
      </c>
      <c r="C39" s="175">
        <v>2</v>
      </c>
      <c r="D39" s="176">
        <v>4</v>
      </c>
      <c r="E39" s="176">
        <v>3</v>
      </c>
      <c r="F39" s="176">
        <v>3</v>
      </c>
      <c r="G39" s="177">
        <v>2</v>
      </c>
      <c r="H39" s="178">
        <v>7</v>
      </c>
      <c r="I39" s="175">
        <v>0</v>
      </c>
      <c r="J39" s="176">
        <v>1</v>
      </c>
      <c r="K39" s="176">
        <v>1</v>
      </c>
      <c r="L39" s="176">
        <v>11</v>
      </c>
      <c r="M39" s="177">
        <v>0</v>
      </c>
      <c r="N39" s="178">
        <v>8</v>
      </c>
      <c r="O39" s="130" t="s">
        <v>181</v>
      </c>
      <c r="P39" s="130">
        <v>21</v>
      </c>
      <c r="Q39" s="130">
        <v>21</v>
      </c>
    </row>
    <row r="40" spans="1:17" ht="15" customHeight="1" x14ac:dyDescent="0.2">
      <c r="A40" s="174"/>
      <c r="B40" s="223"/>
      <c r="C40" s="179">
        <v>0.16666666666666666</v>
      </c>
      <c r="D40" s="180">
        <v>0.33333333333333331</v>
      </c>
      <c r="E40" s="180">
        <v>0.25</v>
      </c>
      <c r="F40" s="180">
        <v>0.25</v>
      </c>
      <c r="G40" s="180"/>
      <c r="H40" s="181"/>
      <c r="I40" s="182">
        <v>0</v>
      </c>
      <c r="J40" s="183">
        <v>7.6923076923076927E-2</v>
      </c>
      <c r="K40" s="183">
        <v>7.6923076923076927E-2</v>
      </c>
      <c r="L40" s="183">
        <v>0.84615384615384615</v>
      </c>
      <c r="M40" s="180"/>
      <c r="N40" s="181"/>
      <c r="O40" s="130"/>
    </row>
    <row r="41" spans="1:17" ht="12.75" customHeight="1" x14ac:dyDescent="0.2">
      <c r="A41" s="170" t="s">
        <v>48</v>
      </c>
      <c r="B41" s="221" t="s">
        <v>62</v>
      </c>
      <c r="C41" s="166">
        <v>5</v>
      </c>
      <c r="D41" s="167">
        <v>4</v>
      </c>
      <c r="E41" s="167">
        <v>3</v>
      </c>
      <c r="F41" s="167">
        <v>3</v>
      </c>
      <c r="G41" s="168">
        <v>1</v>
      </c>
      <c r="H41" s="169">
        <v>5</v>
      </c>
      <c r="I41" s="166">
        <v>1</v>
      </c>
      <c r="J41" s="167">
        <v>0</v>
      </c>
      <c r="K41" s="167">
        <v>2</v>
      </c>
      <c r="L41" s="167">
        <v>13</v>
      </c>
      <c r="M41" s="168">
        <v>0</v>
      </c>
      <c r="N41" s="169">
        <v>5</v>
      </c>
      <c r="O41" s="130" t="s">
        <v>182</v>
      </c>
      <c r="P41" s="130">
        <v>21</v>
      </c>
      <c r="Q41" s="130">
        <v>21</v>
      </c>
    </row>
    <row r="42" spans="1:17" x14ac:dyDescent="0.2">
      <c r="A42" s="190"/>
      <c r="B42" s="224"/>
      <c r="C42" s="191">
        <v>0.33333333333333331</v>
      </c>
      <c r="D42" s="192">
        <v>0.26666666666666666</v>
      </c>
      <c r="E42" s="192">
        <v>0.2</v>
      </c>
      <c r="F42" s="192">
        <v>0.2</v>
      </c>
      <c r="G42" s="192"/>
      <c r="H42" s="193"/>
      <c r="I42" s="194">
        <v>6.25E-2</v>
      </c>
      <c r="J42" s="195">
        <v>0</v>
      </c>
      <c r="K42" s="195">
        <v>0.125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4</v>
      </c>
      <c r="G48" s="199">
        <v>14</v>
      </c>
      <c r="H48" s="177">
        <v>2</v>
      </c>
      <c r="P48" s="130">
        <v>21</v>
      </c>
    </row>
    <row r="49" spans="1:16" x14ac:dyDescent="0.2">
      <c r="A49" s="86"/>
      <c r="C49" s="180">
        <v>5.2631578947368418E-2</v>
      </c>
      <c r="D49" s="180">
        <v>0</v>
      </c>
      <c r="E49" s="180">
        <v>0</v>
      </c>
      <c r="F49" s="180">
        <v>0.21052631578947367</v>
      </c>
      <c r="G49" s="180">
        <v>0.73684210526315785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8</v>
      </c>
      <c r="G54" s="199">
        <v>8</v>
      </c>
      <c r="H54" s="177">
        <v>3</v>
      </c>
      <c r="P54" s="130">
        <v>21</v>
      </c>
    </row>
    <row r="55" spans="1:16" x14ac:dyDescent="0.2">
      <c r="A55" s="86"/>
      <c r="C55" s="180">
        <v>0</v>
      </c>
      <c r="D55" s="180">
        <v>0</v>
      </c>
      <c r="E55" s="180">
        <v>0.1111111111111111</v>
      </c>
      <c r="F55" s="180">
        <v>0.44444444444444442</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18</v>
      </c>
      <c r="F60" s="199">
        <v>0</v>
      </c>
      <c r="G60" s="199"/>
      <c r="H60" s="177">
        <v>2</v>
      </c>
      <c r="P60" s="130">
        <v>21</v>
      </c>
    </row>
    <row r="61" spans="1:16" x14ac:dyDescent="0.2">
      <c r="A61" s="86"/>
      <c r="C61" s="180">
        <v>0</v>
      </c>
      <c r="D61" s="180">
        <v>5.2631578947368418E-2</v>
      </c>
      <c r="E61" s="180">
        <v>0.94736842105263153</v>
      </c>
      <c r="F61" s="180"/>
      <c r="G61" s="180"/>
      <c r="H61" s="180"/>
    </row>
    <row r="62" spans="1:16" x14ac:dyDescent="0.2">
      <c r="A62" s="87" t="s">
        <v>183</v>
      </c>
    </row>
    <row r="63" spans="1:16" ht="6.75" customHeight="1" x14ac:dyDescent="0.2">
      <c r="A63" s="87"/>
    </row>
    <row r="64" spans="1:16" ht="23.1" customHeight="1" x14ac:dyDescent="0.2">
      <c r="B64" s="226" t="s">
        <v>191</v>
      </c>
      <c r="C64" s="226"/>
      <c r="D64" s="226"/>
      <c r="E64" s="226"/>
      <c r="F64" s="226"/>
      <c r="G64" s="226"/>
      <c r="H64" s="226"/>
      <c r="I64" s="226"/>
      <c r="J64" s="226"/>
      <c r="K64" s="226"/>
      <c r="L64" s="226"/>
    </row>
    <row r="65" spans="2:12" ht="23.1" customHeight="1" x14ac:dyDescent="0.2">
      <c r="B65" s="226" t="s">
        <v>191</v>
      </c>
      <c r="C65" s="226"/>
      <c r="D65" s="226"/>
      <c r="E65" s="226"/>
      <c r="F65" s="226"/>
      <c r="G65" s="226"/>
      <c r="H65" s="226"/>
      <c r="I65" s="226"/>
      <c r="J65" s="226"/>
      <c r="K65" s="226"/>
      <c r="L65" s="226"/>
    </row>
    <row r="66" spans="2:12" ht="36"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41EB-AE00-4A10-BE04-33FC4060DF61}">
  <sheetPr codeName="Sheet6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214</v>
      </c>
      <c r="C3" s="133"/>
      <c r="D3" s="134"/>
      <c r="E3" s="135">
        <v>44700</v>
      </c>
      <c r="F3" s="134"/>
      <c r="G3" s="136"/>
      <c r="H3" s="136"/>
      <c r="I3" s="135" t="s">
        <v>215</v>
      </c>
      <c r="J3" s="136"/>
      <c r="K3" s="136"/>
      <c r="L3" s="136"/>
      <c r="M3" s="137">
        <v>20</v>
      </c>
      <c r="N3" s="138"/>
      <c r="O3" s="130"/>
    </row>
    <row r="4" spans="1:15" ht="9.75" customHeight="1" x14ac:dyDescent="0.2"/>
    <row r="5" spans="1:15" ht="17.25" customHeight="1" x14ac:dyDescent="0.2">
      <c r="A5" s="86" t="s">
        <v>13</v>
      </c>
      <c r="B5" s="87" t="s">
        <v>12</v>
      </c>
    </row>
    <row r="6" spans="1:15" x14ac:dyDescent="0.2">
      <c r="B6" s="139" t="s">
        <v>2</v>
      </c>
      <c r="C6" s="140">
        <v>12</v>
      </c>
      <c r="D6" s="141">
        <v>0.6</v>
      </c>
      <c r="F6" s="142" t="s">
        <v>49</v>
      </c>
      <c r="J6" s="143" t="s">
        <v>173</v>
      </c>
    </row>
    <row r="7" spans="1:15" x14ac:dyDescent="0.2">
      <c r="B7" s="144" t="s">
        <v>3</v>
      </c>
      <c r="C7" s="88">
        <v>10</v>
      </c>
      <c r="D7" s="145">
        <v>0.5</v>
      </c>
      <c r="F7" s="146" t="s">
        <v>28</v>
      </c>
      <c r="G7" s="147"/>
      <c r="H7" s="147">
        <v>0</v>
      </c>
      <c r="I7" s="141">
        <v>0</v>
      </c>
    </row>
    <row r="8" spans="1:15" x14ac:dyDescent="0.2">
      <c r="B8" s="139" t="s">
        <v>5</v>
      </c>
      <c r="C8" s="140">
        <v>1</v>
      </c>
      <c r="D8" s="141">
        <v>0.05</v>
      </c>
      <c r="F8" s="148" t="s">
        <v>0</v>
      </c>
      <c r="H8" s="81">
        <v>0</v>
      </c>
      <c r="I8" s="145">
        <v>0</v>
      </c>
    </row>
    <row r="9" spans="1:15" x14ac:dyDescent="0.2">
      <c r="B9" s="144" t="s">
        <v>6</v>
      </c>
      <c r="C9" s="88">
        <v>4</v>
      </c>
      <c r="D9" s="145">
        <v>0.2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0.15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7</v>
      </c>
      <c r="E24" s="167">
        <v>2</v>
      </c>
      <c r="F24" s="167">
        <v>9</v>
      </c>
      <c r="G24" s="168">
        <v>1</v>
      </c>
      <c r="H24" s="169">
        <v>1</v>
      </c>
      <c r="I24" s="166">
        <v>0</v>
      </c>
      <c r="J24" s="167">
        <v>0</v>
      </c>
      <c r="K24" s="167">
        <v>3</v>
      </c>
      <c r="L24" s="167">
        <v>15</v>
      </c>
      <c r="M24" s="168">
        <v>1</v>
      </c>
      <c r="N24" s="169">
        <v>1</v>
      </c>
      <c r="O24" s="130" t="s">
        <v>174</v>
      </c>
      <c r="P24" s="130">
        <v>20</v>
      </c>
      <c r="Q24" s="130">
        <v>20</v>
      </c>
    </row>
    <row r="25" spans="1:17" ht="18.75" customHeight="1" x14ac:dyDescent="0.2">
      <c r="A25" s="170"/>
      <c r="B25" s="221"/>
      <c r="C25" s="171">
        <v>0</v>
      </c>
      <c r="D25" s="172">
        <v>0.3888888888888889</v>
      </c>
      <c r="E25" s="172">
        <v>0.1111111111111111</v>
      </c>
      <c r="F25" s="172">
        <v>0.5</v>
      </c>
      <c r="G25" s="172"/>
      <c r="H25" s="173"/>
      <c r="I25" s="171">
        <v>0</v>
      </c>
      <c r="J25" s="172">
        <v>0</v>
      </c>
      <c r="K25" s="172">
        <v>0.16666666666666666</v>
      </c>
      <c r="L25" s="172">
        <v>0.83333333333333337</v>
      </c>
      <c r="M25" s="172"/>
      <c r="N25" s="173"/>
      <c r="O25" s="130"/>
    </row>
    <row r="26" spans="1:17" ht="12.75" customHeight="1" x14ac:dyDescent="0.2">
      <c r="A26" s="174" t="s">
        <v>41</v>
      </c>
      <c r="B26" s="223" t="s">
        <v>51</v>
      </c>
      <c r="C26" s="175">
        <v>1</v>
      </c>
      <c r="D26" s="176">
        <v>7</v>
      </c>
      <c r="E26" s="176">
        <v>2</v>
      </c>
      <c r="F26" s="176">
        <v>10</v>
      </c>
      <c r="G26" s="177">
        <v>0</v>
      </c>
      <c r="H26" s="178">
        <v>0</v>
      </c>
      <c r="I26" s="175">
        <v>0</v>
      </c>
      <c r="J26" s="176">
        <v>0</v>
      </c>
      <c r="K26" s="176">
        <v>3</v>
      </c>
      <c r="L26" s="176">
        <v>16</v>
      </c>
      <c r="M26" s="177">
        <v>0</v>
      </c>
      <c r="N26" s="178">
        <v>1</v>
      </c>
      <c r="O26" s="130" t="s">
        <v>175</v>
      </c>
      <c r="P26" s="130">
        <v>20</v>
      </c>
      <c r="Q26" s="130">
        <v>20</v>
      </c>
    </row>
    <row r="27" spans="1:17" ht="18" customHeight="1" x14ac:dyDescent="0.2">
      <c r="A27" s="174"/>
      <c r="B27" s="223"/>
      <c r="C27" s="179">
        <v>0.05</v>
      </c>
      <c r="D27" s="180">
        <v>0.35</v>
      </c>
      <c r="E27" s="180">
        <v>0.1</v>
      </c>
      <c r="F27" s="180">
        <v>0.5</v>
      </c>
      <c r="G27" s="180"/>
      <c r="H27" s="181"/>
      <c r="I27" s="182">
        <v>0</v>
      </c>
      <c r="J27" s="183">
        <v>0</v>
      </c>
      <c r="K27" s="183">
        <v>0.15789473684210525</v>
      </c>
      <c r="L27" s="183">
        <v>0.84210526315789469</v>
      </c>
      <c r="M27" s="180"/>
      <c r="N27" s="181"/>
      <c r="O27" s="130"/>
    </row>
    <row r="28" spans="1:17" ht="12.75" customHeight="1" x14ac:dyDescent="0.2">
      <c r="A28" s="170" t="s">
        <v>42</v>
      </c>
      <c r="B28" s="221" t="s">
        <v>58</v>
      </c>
      <c r="C28" s="166">
        <v>1</v>
      </c>
      <c r="D28" s="167">
        <v>3</v>
      </c>
      <c r="E28" s="167">
        <v>5</v>
      </c>
      <c r="F28" s="167">
        <v>11</v>
      </c>
      <c r="G28" s="168">
        <v>0</v>
      </c>
      <c r="H28" s="169">
        <v>0</v>
      </c>
      <c r="I28" s="166">
        <v>0</v>
      </c>
      <c r="J28" s="167">
        <v>0</v>
      </c>
      <c r="K28" s="167">
        <v>3</v>
      </c>
      <c r="L28" s="167">
        <v>16</v>
      </c>
      <c r="M28" s="168">
        <v>0</v>
      </c>
      <c r="N28" s="169">
        <v>1</v>
      </c>
      <c r="O28" s="130" t="s">
        <v>176</v>
      </c>
      <c r="P28" s="130">
        <v>20</v>
      </c>
      <c r="Q28" s="130">
        <v>20</v>
      </c>
    </row>
    <row r="29" spans="1:17" ht="15.75" customHeight="1" x14ac:dyDescent="0.2">
      <c r="A29" s="170"/>
      <c r="B29" s="221"/>
      <c r="C29" s="184">
        <v>0.05</v>
      </c>
      <c r="D29" s="185">
        <v>0.15</v>
      </c>
      <c r="E29" s="185">
        <v>0.25</v>
      </c>
      <c r="F29" s="185">
        <v>0.55000000000000004</v>
      </c>
      <c r="G29" s="185"/>
      <c r="H29" s="186"/>
      <c r="I29" s="171">
        <v>0</v>
      </c>
      <c r="J29" s="172">
        <v>0</v>
      </c>
      <c r="K29" s="172">
        <v>0.15789473684210525</v>
      </c>
      <c r="L29" s="172">
        <v>0.84210526315789469</v>
      </c>
      <c r="M29" s="185"/>
      <c r="N29" s="186"/>
      <c r="O29" s="130"/>
    </row>
    <row r="30" spans="1:17" ht="13.5" customHeight="1" x14ac:dyDescent="0.2">
      <c r="A30" s="174" t="s">
        <v>43</v>
      </c>
      <c r="B30" s="223" t="s">
        <v>59</v>
      </c>
      <c r="C30" s="175">
        <v>0</v>
      </c>
      <c r="D30" s="176">
        <v>5</v>
      </c>
      <c r="E30" s="176">
        <v>5</v>
      </c>
      <c r="F30" s="176">
        <v>10</v>
      </c>
      <c r="G30" s="177">
        <v>0</v>
      </c>
      <c r="H30" s="178">
        <v>0</v>
      </c>
      <c r="I30" s="175">
        <v>0</v>
      </c>
      <c r="J30" s="176">
        <v>0</v>
      </c>
      <c r="K30" s="176">
        <v>3</v>
      </c>
      <c r="L30" s="176">
        <v>17</v>
      </c>
      <c r="M30" s="177">
        <v>0</v>
      </c>
      <c r="N30" s="178">
        <v>0</v>
      </c>
      <c r="O30" s="130" t="s">
        <v>177</v>
      </c>
      <c r="P30" s="130">
        <v>20</v>
      </c>
      <c r="Q30" s="130">
        <v>20</v>
      </c>
    </row>
    <row r="31" spans="1:17" ht="13.5" customHeight="1" x14ac:dyDescent="0.2">
      <c r="A31" s="174"/>
      <c r="B31" s="223"/>
      <c r="C31" s="179">
        <v>0</v>
      </c>
      <c r="D31" s="180">
        <v>0.25</v>
      </c>
      <c r="E31" s="180">
        <v>0.25</v>
      </c>
      <c r="F31" s="180">
        <v>0.5</v>
      </c>
      <c r="G31" s="180"/>
      <c r="H31" s="181"/>
      <c r="I31" s="182">
        <v>0</v>
      </c>
      <c r="J31" s="183">
        <v>0</v>
      </c>
      <c r="K31" s="183">
        <v>0.15</v>
      </c>
      <c r="L31" s="183">
        <v>0.85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5</v>
      </c>
      <c r="F33" s="167">
        <v>12</v>
      </c>
      <c r="G33" s="168">
        <v>1</v>
      </c>
      <c r="H33" s="169">
        <v>0</v>
      </c>
      <c r="I33" s="166">
        <v>0</v>
      </c>
      <c r="J33" s="167">
        <v>0</v>
      </c>
      <c r="K33" s="167">
        <v>2</v>
      </c>
      <c r="L33" s="167">
        <v>16</v>
      </c>
      <c r="M33" s="168">
        <v>1</v>
      </c>
      <c r="N33" s="169">
        <v>1</v>
      </c>
      <c r="O33" s="130" t="s">
        <v>178</v>
      </c>
      <c r="P33" s="130">
        <v>20</v>
      </c>
      <c r="Q33" s="130">
        <v>20</v>
      </c>
    </row>
    <row r="34" spans="1:17" ht="14.25" customHeight="1" x14ac:dyDescent="0.2">
      <c r="A34" s="170"/>
      <c r="B34" s="221"/>
      <c r="C34" s="184">
        <v>5.2631578947368418E-2</v>
      </c>
      <c r="D34" s="185">
        <v>5.2631578947368418E-2</v>
      </c>
      <c r="E34" s="185">
        <v>0.26315789473684209</v>
      </c>
      <c r="F34" s="185">
        <v>0.63157894736842102</v>
      </c>
      <c r="G34" s="185"/>
      <c r="H34" s="186"/>
      <c r="I34" s="171">
        <v>0</v>
      </c>
      <c r="J34" s="172">
        <v>0</v>
      </c>
      <c r="K34" s="172">
        <v>0.1111111111111111</v>
      </c>
      <c r="L34" s="172">
        <v>0.88888888888888884</v>
      </c>
      <c r="M34" s="185"/>
      <c r="N34" s="186"/>
      <c r="O34" s="130"/>
    </row>
    <row r="35" spans="1:17" ht="12.75" customHeight="1" x14ac:dyDescent="0.2">
      <c r="A35" s="174" t="s">
        <v>45</v>
      </c>
      <c r="B35" s="223" t="s">
        <v>52</v>
      </c>
      <c r="C35" s="175">
        <v>0</v>
      </c>
      <c r="D35" s="176">
        <v>2</v>
      </c>
      <c r="E35" s="176">
        <v>3</v>
      </c>
      <c r="F35" s="176">
        <v>7</v>
      </c>
      <c r="G35" s="177">
        <v>8</v>
      </c>
      <c r="H35" s="178">
        <v>0</v>
      </c>
      <c r="I35" s="175">
        <v>0</v>
      </c>
      <c r="J35" s="176">
        <v>0</v>
      </c>
      <c r="K35" s="176">
        <v>3</v>
      </c>
      <c r="L35" s="176">
        <v>9</v>
      </c>
      <c r="M35" s="177">
        <v>7</v>
      </c>
      <c r="N35" s="178">
        <v>1</v>
      </c>
      <c r="O35" s="130" t="s">
        <v>179</v>
      </c>
      <c r="P35" s="130">
        <v>20</v>
      </c>
      <c r="Q35" s="130">
        <v>20</v>
      </c>
    </row>
    <row r="36" spans="1:17" ht="15.75" customHeight="1" x14ac:dyDescent="0.2">
      <c r="A36" s="174"/>
      <c r="B36" s="223"/>
      <c r="C36" s="179">
        <v>0</v>
      </c>
      <c r="D36" s="180">
        <v>0.16666666666666666</v>
      </c>
      <c r="E36" s="180">
        <v>0.25</v>
      </c>
      <c r="F36" s="180">
        <v>0.58333333333333337</v>
      </c>
      <c r="G36" s="180"/>
      <c r="H36" s="181"/>
      <c r="I36" s="182">
        <v>0</v>
      </c>
      <c r="J36" s="183">
        <v>0</v>
      </c>
      <c r="K36" s="183">
        <v>0.25</v>
      </c>
      <c r="L36" s="183">
        <v>0.75</v>
      </c>
      <c r="M36" s="180"/>
      <c r="N36" s="181"/>
      <c r="O36" s="130"/>
    </row>
    <row r="37" spans="1:17" ht="12.75" customHeight="1" x14ac:dyDescent="0.2">
      <c r="A37" s="170" t="s">
        <v>46</v>
      </c>
      <c r="B37" s="221" t="s">
        <v>53</v>
      </c>
      <c r="C37" s="166">
        <v>0</v>
      </c>
      <c r="D37" s="167">
        <v>3</v>
      </c>
      <c r="E37" s="167">
        <v>7</v>
      </c>
      <c r="F37" s="167">
        <v>6</v>
      </c>
      <c r="G37" s="168">
        <v>4</v>
      </c>
      <c r="H37" s="169">
        <v>0</v>
      </c>
      <c r="I37" s="166">
        <v>0</v>
      </c>
      <c r="J37" s="167">
        <v>0</v>
      </c>
      <c r="K37" s="167">
        <v>3</v>
      </c>
      <c r="L37" s="167">
        <v>13</v>
      </c>
      <c r="M37" s="168">
        <v>3</v>
      </c>
      <c r="N37" s="169">
        <v>1</v>
      </c>
      <c r="O37" s="130" t="s">
        <v>180</v>
      </c>
      <c r="P37" s="130">
        <v>20</v>
      </c>
      <c r="Q37" s="130">
        <v>20</v>
      </c>
    </row>
    <row r="38" spans="1:17" ht="14.25" customHeight="1" x14ac:dyDescent="0.2">
      <c r="A38" s="170"/>
      <c r="B38" s="221"/>
      <c r="C38" s="184">
        <v>0</v>
      </c>
      <c r="D38" s="185">
        <v>0.1875</v>
      </c>
      <c r="E38" s="185">
        <v>0.4375</v>
      </c>
      <c r="F38" s="185">
        <v>0.375</v>
      </c>
      <c r="G38" s="185"/>
      <c r="H38" s="186"/>
      <c r="I38" s="171">
        <v>0</v>
      </c>
      <c r="J38" s="172">
        <v>0</v>
      </c>
      <c r="K38" s="172">
        <v>0.1875</v>
      </c>
      <c r="L38" s="172">
        <v>0.8125</v>
      </c>
      <c r="M38" s="185"/>
      <c r="N38" s="186"/>
      <c r="O38" s="130"/>
    </row>
    <row r="39" spans="1:17" ht="12.75" customHeight="1" x14ac:dyDescent="0.2">
      <c r="A39" s="174" t="s">
        <v>47</v>
      </c>
      <c r="B39" s="223" t="s">
        <v>61</v>
      </c>
      <c r="C39" s="175">
        <v>1</v>
      </c>
      <c r="D39" s="176">
        <v>5</v>
      </c>
      <c r="E39" s="176">
        <v>0</v>
      </c>
      <c r="F39" s="176">
        <v>6</v>
      </c>
      <c r="G39" s="177">
        <v>7</v>
      </c>
      <c r="H39" s="178">
        <v>1</v>
      </c>
      <c r="I39" s="175">
        <v>0</v>
      </c>
      <c r="J39" s="176">
        <v>0</v>
      </c>
      <c r="K39" s="176">
        <v>3</v>
      </c>
      <c r="L39" s="176">
        <v>11</v>
      </c>
      <c r="M39" s="177">
        <v>5</v>
      </c>
      <c r="N39" s="178">
        <v>1</v>
      </c>
      <c r="O39" s="130" t="s">
        <v>181</v>
      </c>
      <c r="P39" s="130">
        <v>20</v>
      </c>
      <c r="Q39" s="130">
        <v>20</v>
      </c>
    </row>
    <row r="40" spans="1:17" ht="15" customHeight="1" x14ac:dyDescent="0.2">
      <c r="A40" s="174"/>
      <c r="B40" s="223"/>
      <c r="C40" s="179">
        <v>8.3333333333333329E-2</v>
      </c>
      <c r="D40" s="180">
        <v>0.41666666666666669</v>
      </c>
      <c r="E40" s="180">
        <v>0</v>
      </c>
      <c r="F40" s="180">
        <v>0.5</v>
      </c>
      <c r="G40" s="180"/>
      <c r="H40" s="181"/>
      <c r="I40" s="182">
        <v>0</v>
      </c>
      <c r="J40" s="183">
        <v>0</v>
      </c>
      <c r="K40" s="183">
        <v>0.21428571428571427</v>
      </c>
      <c r="L40" s="183">
        <v>0.7857142857142857</v>
      </c>
      <c r="M40" s="180"/>
      <c r="N40" s="181"/>
      <c r="O40" s="130"/>
    </row>
    <row r="41" spans="1:17" ht="12.75" customHeight="1" x14ac:dyDescent="0.2">
      <c r="A41" s="170" t="s">
        <v>48</v>
      </c>
      <c r="B41" s="221" t="s">
        <v>62</v>
      </c>
      <c r="C41" s="166">
        <v>2</v>
      </c>
      <c r="D41" s="167">
        <v>8</v>
      </c>
      <c r="E41" s="167">
        <v>3</v>
      </c>
      <c r="F41" s="167">
        <v>5</v>
      </c>
      <c r="G41" s="168">
        <v>2</v>
      </c>
      <c r="H41" s="169">
        <v>0</v>
      </c>
      <c r="I41" s="166">
        <v>0</v>
      </c>
      <c r="J41" s="167">
        <v>0</v>
      </c>
      <c r="K41" s="167">
        <v>5</v>
      </c>
      <c r="L41" s="167">
        <v>13</v>
      </c>
      <c r="M41" s="168">
        <v>1</v>
      </c>
      <c r="N41" s="169">
        <v>1</v>
      </c>
      <c r="O41" s="130" t="s">
        <v>182</v>
      </c>
      <c r="P41" s="130">
        <v>20</v>
      </c>
      <c r="Q41" s="130">
        <v>20</v>
      </c>
    </row>
    <row r="42" spans="1:17" x14ac:dyDescent="0.2">
      <c r="A42" s="190"/>
      <c r="B42" s="224"/>
      <c r="C42" s="191">
        <v>0.1111111111111111</v>
      </c>
      <c r="D42" s="192">
        <v>0.44444444444444442</v>
      </c>
      <c r="E42" s="192">
        <v>0.16666666666666666</v>
      </c>
      <c r="F42" s="192">
        <v>0.27777777777777779</v>
      </c>
      <c r="G42" s="192"/>
      <c r="H42" s="193"/>
      <c r="I42" s="194">
        <v>0</v>
      </c>
      <c r="J42" s="195">
        <v>0</v>
      </c>
      <c r="K42" s="195">
        <v>0.27777777777777779</v>
      </c>
      <c r="L42" s="195">
        <v>0.72222222222222221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8</v>
      </c>
      <c r="G48" s="199">
        <v>10</v>
      </c>
      <c r="H48" s="177">
        <v>0</v>
      </c>
      <c r="P48" s="130">
        <v>20</v>
      </c>
    </row>
    <row r="49" spans="1:16" x14ac:dyDescent="0.2">
      <c r="A49" s="86"/>
      <c r="C49" s="180">
        <v>0.05</v>
      </c>
      <c r="D49" s="180">
        <v>0</v>
      </c>
      <c r="E49" s="180">
        <v>0.05</v>
      </c>
      <c r="F49" s="180">
        <v>0.4</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9</v>
      </c>
      <c r="G54" s="199">
        <v>8</v>
      </c>
      <c r="H54" s="177">
        <v>0</v>
      </c>
      <c r="P54" s="130">
        <v>20</v>
      </c>
    </row>
    <row r="55" spans="1:16" x14ac:dyDescent="0.2">
      <c r="A55" s="86"/>
      <c r="C55" s="180">
        <v>0</v>
      </c>
      <c r="D55" s="180">
        <v>0.05</v>
      </c>
      <c r="E55" s="180">
        <v>0.1</v>
      </c>
      <c r="F55" s="180">
        <v>0.45</v>
      </c>
      <c r="G55" s="180">
        <v>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19</v>
      </c>
      <c r="F60" s="199">
        <v>1</v>
      </c>
      <c r="G60" s="199"/>
      <c r="H60" s="177">
        <v>0</v>
      </c>
      <c r="P60" s="130">
        <v>20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330</v>
      </c>
      <c r="C64" s="226"/>
      <c r="D64" s="226"/>
      <c r="E64" s="226"/>
      <c r="F64" s="226"/>
      <c r="G64" s="226"/>
      <c r="H64" s="226"/>
      <c r="I64" s="226"/>
      <c r="J64" s="226"/>
      <c r="K64" s="226"/>
      <c r="L64" s="226"/>
    </row>
    <row r="65" spans="2:12" ht="23.1" customHeight="1" x14ac:dyDescent="0.2">
      <c r="B65" s="226" t="s">
        <v>331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D45A-ED52-4833-8F0D-F64404DFE02E}">
  <sheetPr codeName="Sheet1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341</v>
      </c>
      <c r="C3" s="133"/>
      <c r="D3" s="134"/>
      <c r="E3" s="135">
        <v>44582</v>
      </c>
      <c r="F3" s="134"/>
      <c r="G3" s="136"/>
      <c r="H3" s="136"/>
      <c r="I3" s="135" t="s">
        <v>342</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1</v>
      </c>
      <c r="D6" s="141">
        <v>7.1428571428571425E-2</v>
      </c>
      <c r="F6" s="142" t="s">
        <v>49</v>
      </c>
      <c r="J6" s="143" t="s">
        <v>173</v>
      </c>
    </row>
    <row r="7" spans="1:15" x14ac:dyDescent="0.2">
      <c r="B7" s="144" t="s">
        <v>3</v>
      </c>
      <c r="C7" s="88">
        <v>1</v>
      </c>
      <c r="D7" s="145">
        <v>7.1428571428571425E-2</v>
      </c>
      <c r="F7" s="146" t="s">
        <v>28</v>
      </c>
      <c r="G7" s="147"/>
      <c r="H7" s="147">
        <v>12</v>
      </c>
      <c r="I7" s="141">
        <v>0.8571428571428571</v>
      </c>
      <c r="K7" s="81" t="s">
        <v>405</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13</v>
      </c>
      <c r="D11" s="145">
        <v>0.9285714285714286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7.1428571428571425E-2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5</v>
      </c>
      <c r="E24" s="167">
        <v>3</v>
      </c>
      <c r="F24" s="167">
        <v>4</v>
      </c>
      <c r="G24" s="168">
        <v>1</v>
      </c>
      <c r="H24" s="169">
        <v>0</v>
      </c>
      <c r="I24" s="166">
        <v>0</v>
      </c>
      <c r="J24" s="167">
        <v>0</v>
      </c>
      <c r="K24" s="167">
        <v>2</v>
      </c>
      <c r="L24" s="167">
        <v>11</v>
      </c>
      <c r="M24" s="168">
        <v>0</v>
      </c>
      <c r="N24" s="169">
        <v>1</v>
      </c>
      <c r="O24" s="130" t="s">
        <v>174</v>
      </c>
      <c r="P24" s="130">
        <v>14</v>
      </c>
      <c r="Q24" s="130">
        <v>14</v>
      </c>
    </row>
    <row r="25" spans="1:17" ht="18.75" customHeight="1" x14ac:dyDescent="0.2">
      <c r="A25" s="170"/>
      <c r="B25" s="221"/>
      <c r="C25" s="171">
        <v>7.6923076923076927E-2</v>
      </c>
      <c r="D25" s="172">
        <v>0.38461538461538464</v>
      </c>
      <c r="E25" s="172">
        <v>0.23076923076923078</v>
      </c>
      <c r="F25" s="172">
        <v>0.30769230769230771</v>
      </c>
      <c r="G25" s="172"/>
      <c r="H25" s="173"/>
      <c r="I25" s="171">
        <v>0</v>
      </c>
      <c r="J25" s="172">
        <v>0</v>
      </c>
      <c r="K25" s="172">
        <v>0.15384615384615385</v>
      </c>
      <c r="L25" s="172">
        <v>0.84615384615384615</v>
      </c>
      <c r="M25" s="172"/>
      <c r="N25" s="173"/>
      <c r="O25" s="130"/>
    </row>
    <row r="26" spans="1:17" ht="12.75" customHeight="1" x14ac:dyDescent="0.2">
      <c r="A26" s="174" t="s">
        <v>41</v>
      </c>
      <c r="B26" s="223" t="s">
        <v>51</v>
      </c>
      <c r="C26" s="175">
        <v>4</v>
      </c>
      <c r="D26" s="176">
        <v>3</v>
      </c>
      <c r="E26" s="176">
        <v>2</v>
      </c>
      <c r="F26" s="176">
        <v>4</v>
      </c>
      <c r="G26" s="177">
        <v>1</v>
      </c>
      <c r="H26" s="178">
        <v>0</v>
      </c>
      <c r="I26" s="175">
        <v>0</v>
      </c>
      <c r="J26" s="176">
        <v>0</v>
      </c>
      <c r="K26" s="176">
        <v>1</v>
      </c>
      <c r="L26" s="176">
        <v>12</v>
      </c>
      <c r="M26" s="177">
        <v>0</v>
      </c>
      <c r="N26" s="178">
        <v>1</v>
      </c>
      <c r="O26" s="130" t="s">
        <v>175</v>
      </c>
      <c r="P26" s="130">
        <v>14</v>
      </c>
      <c r="Q26" s="130">
        <v>14</v>
      </c>
    </row>
    <row r="27" spans="1:17" ht="18" customHeight="1" x14ac:dyDescent="0.2">
      <c r="A27" s="174"/>
      <c r="B27" s="223"/>
      <c r="C27" s="179">
        <v>0.30769230769230771</v>
      </c>
      <c r="D27" s="180">
        <v>0.23076923076923078</v>
      </c>
      <c r="E27" s="180">
        <v>0.15384615384615385</v>
      </c>
      <c r="F27" s="180">
        <v>0.30769230769230771</v>
      </c>
      <c r="G27" s="180"/>
      <c r="H27" s="181"/>
      <c r="I27" s="182">
        <v>0</v>
      </c>
      <c r="J27" s="183">
        <v>0</v>
      </c>
      <c r="K27" s="183">
        <v>7.6923076923076927E-2</v>
      </c>
      <c r="L27" s="183">
        <v>0.92307692307692313</v>
      </c>
      <c r="M27" s="180"/>
      <c r="N27" s="181"/>
      <c r="O27" s="130"/>
    </row>
    <row r="28" spans="1:17" ht="12.75" customHeight="1" x14ac:dyDescent="0.2">
      <c r="A28" s="170" t="s">
        <v>42</v>
      </c>
      <c r="B28" s="221" t="s">
        <v>58</v>
      </c>
      <c r="C28" s="166">
        <v>5</v>
      </c>
      <c r="D28" s="167">
        <v>1</v>
      </c>
      <c r="E28" s="167">
        <v>3</v>
      </c>
      <c r="F28" s="167">
        <v>4</v>
      </c>
      <c r="G28" s="168">
        <v>0</v>
      </c>
      <c r="H28" s="169">
        <v>1</v>
      </c>
      <c r="I28" s="166">
        <v>0</v>
      </c>
      <c r="J28" s="167">
        <v>0</v>
      </c>
      <c r="K28" s="167">
        <v>2</v>
      </c>
      <c r="L28" s="167">
        <v>12</v>
      </c>
      <c r="M28" s="168">
        <v>0</v>
      </c>
      <c r="N28" s="169">
        <v>0</v>
      </c>
      <c r="O28" s="130" t="s">
        <v>176</v>
      </c>
      <c r="P28" s="130">
        <v>14</v>
      </c>
      <c r="Q28" s="130">
        <v>14</v>
      </c>
    </row>
    <row r="29" spans="1:17" ht="15.75" customHeight="1" x14ac:dyDescent="0.2">
      <c r="A29" s="170"/>
      <c r="B29" s="221"/>
      <c r="C29" s="184">
        <v>0.38461538461538464</v>
      </c>
      <c r="D29" s="185">
        <v>7.6923076923076927E-2</v>
      </c>
      <c r="E29" s="185">
        <v>0.23076923076923078</v>
      </c>
      <c r="F29" s="185">
        <v>0.30769230769230771</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1</v>
      </c>
      <c r="D30" s="176">
        <v>4</v>
      </c>
      <c r="E30" s="176">
        <v>3</v>
      </c>
      <c r="F30" s="176">
        <v>6</v>
      </c>
      <c r="G30" s="177">
        <v>0</v>
      </c>
      <c r="H30" s="178">
        <v>0</v>
      </c>
      <c r="I30" s="175">
        <v>0</v>
      </c>
      <c r="J30" s="176">
        <v>0</v>
      </c>
      <c r="K30" s="176">
        <v>1</v>
      </c>
      <c r="L30" s="176">
        <v>13</v>
      </c>
      <c r="M30" s="177">
        <v>0</v>
      </c>
      <c r="N30" s="178">
        <v>0</v>
      </c>
      <c r="O30" s="130" t="s">
        <v>177</v>
      </c>
      <c r="P30" s="130">
        <v>14</v>
      </c>
      <c r="Q30" s="130">
        <v>14</v>
      </c>
    </row>
    <row r="31" spans="1:17" ht="13.5" customHeight="1" x14ac:dyDescent="0.2">
      <c r="A31" s="174"/>
      <c r="B31" s="223"/>
      <c r="C31" s="179">
        <v>7.1428571428571425E-2</v>
      </c>
      <c r="D31" s="180">
        <v>0.2857142857142857</v>
      </c>
      <c r="E31" s="180">
        <v>0.21428571428571427</v>
      </c>
      <c r="F31" s="180">
        <v>0.42857142857142855</v>
      </c>
      <c r="G31" s="180"/>
      <c r="H31" s="181"/>
      <c r="I31" s="182">
        <v>0</v>
      </c>
      <c r="J31" s="183">
        <v>0</v>
      </c>
      <c r="K31" s="183">
        <v>7.1428571428571425E-2</v>
      </c>
      <c r="L31" s="183">
        <v>0.9285714285714286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3</v>
      </c>
      <c r="E33" s="167">
        <v>2</v>
      </c>
      <c r="F33" s="167">
        <v>5</v>
      </c>
      <c r="G33" s="168">
        <v>0</v>
      </c>
      <c r="H33" s="169">
        <v>0</v>
      </c>
      <c r="I33" s="166">
        <v>0</v>
      </c>
      <c r="J33" s="167">
        <v>0</v>
      </c>
      <c r="K33" s="167">
        <v>0</v>
      </c>
      <c r="L33" s="167">
        <v>14</v>
      </c>
      <c r="M33" s="168">
        <v>0</v>
      </c>
      <c r="N33" s="169">
        <v>0</v>
      </c>
      <c r="O33" s="130" t="s">
        <v>178</v>
      </c>
      <c r="P33" s="130">
        <v>14</v>
      </c>
      <c r="Q33" s="130">
        <v>14</v>
      </c>
    </row>
    <row r="34" spans="1:17" ht="14.25" customHeight="1" x14ac:dyDescent="0.2">
      <c r="A34" s="170"/>
      <c r="B34" s="221"/>
      <c r="C34" s="184">
        <v>0.2857142857142857</v>
      </c>
      <c r="D34" s="185">
        <v>0.21428571428571427</v>
      </c>
      <c r="E34" s="185">
        <v>0.14285714285714285</v>
      </c>
      <c r="F34" s="185">
        <v>0.35714285714285715</v>
      </c>
      <c r="G34" s="185"/>
      <c r="H34" s="186"/>
      <c r="I34" s="171">
        <v>0</v>
      </c>
      <c r="J34" s="172">
        <v>0</v>
      </c>
      <c r="K34" s="172">
        <v>0</v>
      </c>
      <c r="L34" s="172">
        <v>1</v>
      </c>
      <c r="M34" s="185"/>
      <c r="N34" s="186"/>
      <c r="O34" s="130"/>
    </row>
    <row r="35" spans="1:17" ht="12.75" customHeight="1" x14ac:dyDescent="0.2">
      <c r="A35" s="174" t="s">
        <v>45</v>
      </c>
      <c r="B35" s="223" t="s">
        <v>52</v>
      </c>
      <c r="C35" s="175">
        <v>1</v>
      </c>
      <c r="D35" s="176">
        <v>3</v>
      </c>
      <c r="E35" s="176">
        <v>5</v>
      </c>
      <c r="F35" s="176">
        <v>5</v>
      </c>
      <c r="G35" s="177">
        <v>0</v>
      </c>
      <c r="H35" s="178">
        <v>0</v>
      </c>
      <c r="I35" s="175">
        <v>0</v>
      </c>
      <c r="J35" s="176">
        <v>0</v>
      </c>
      <c r="K35" s="176">
        <v>1</v>
      </c>
      <c r="L35" s="176">
        <v>13</v>
      </c>
      <c r="M35" s="177">
        <v>0</v>
      </c>
      <c r="N35" s="178">
        <v>0</v>
      </c>
      <c r="O35" s="130" t="s">
        <v>179</v>
      </c>
      <c r="P35" s="130">
        <v>14</v>
      </c>
      <c r="Q35" s="130">
        <v>14</v>
      </c>
    </row>
    <row r="36" spans="1:17" ht="15.75" customHeight="1" x14ac:dyDescent="0.2">
      <c r="A36" s="174"/>
      <c r="B36" s="223"/>
      <c r="C36" s="179">
        <v>7.1428571428571425E-2</v>
      </c>
      <c r="D36" s="180">
        <v>0.21428571428571427</v>
      </c>
      <c r="E36" s="180">
        <v>0.35714285714285715</v>
      </c>
      <c r="F36" s="180">
        <v>0.35714285714285715</v>
      </c>
      <c r="G36" s="180"/>
      <c r="H36" s="181"/>
      <c r="I36" s="182">
        <v>0</v>
      </c>
      <c r="J36" s="183">
        <v>0</v>
      </c>
      <c r="K36" s="183">
        <v>7.1428571428571425E-2</v>
      </c>
      <c r="L36" s="183">
        <v>0.9285714285714286</v>
      </c>
      <c r="M36" s="180"/>
      <c r="N36" s="181"/>
      <c r="O36" s="130"/>
    </row>
    <row r="37" spans="1:17" ht="12.75" customHeight="1" x14ac:dyDescent="0.2">
      <c r="A37" s="170" t="s">
        <v>46</v>
      </c>
      <c r="B37" s="221" t="s">
        <v>53</v>
      </c>
      <c r="C37" s="166">
        <v>5</v>
      </c>
      <c r="D37" s="167">
        <v>3</v>
      </c>
      <c r="E37" s="167">
        <v>2</v>
      </c>
      <c r="F37" s="167">
        <v>3</v>
      </c>
      <c r="G37" s="168">
        <v>1</v>
      </c>
      <c r="H37" s="169">
        <v>0</v>
      </c>
      <c r="I37" s="166">
        <v>0</v>
      </c>
      <c r="J37" s="167">
        <v>0</v>
      </c>
      <c r="K37" s="167">
        <v>2</v>
      </c>
      <c r="L37" s="167">
        <v>11</v>
      </c>
      <c r="M37" s="168">
        <v>0</v>
      </c>
      <c r="N37" s="169">
        <v>1</v>
      </c>
      <c r="O37" s="130" t="s">
        <v>180</v>
      </c>
      <c r="P37" s="130">
        <v>14</v>
      </c>
      <c r="Q37" s="130">
        <v>14</v>
      </c>
    </row>
    <row r="38" spans="1:17" ht="14.25" customHeight="1" x14ac:dyDescent="0.2">
      <c r="A38" s="170"/>
      <c r="B38" s="221"/>
      <c r="C38" s="184">
        <v>0.38461538461538464</v>
      </c>
      <c r="D38" s="185">
        <v>0.23076923076923078</v>
      </c>
      <c r="E38" s="185">
        <v>0.15384615384615385</v>
      </c>
      <c r="F38" s="185">
        <v>0.23076923076923078</v>
      </c>
      <c r="G38" s="185"/>
      <c r="H38" s="186"/>
      <c r="I38" s="171">
        <v>0</v>
      </c>
      <c r="J38" s="172">
        <v>0</v>
      </c>
      <c r="K38" s="172">
        <v>0.15384615384615385</v>
      </c>
      <c r="L38" s="172">
        <v>0.84615384615384615</v>
      </c>
      <c r="M38" s="185"/>
      <c r="N38" s="186"/>
      <c r="O38" s="130"/>
    </row>
    <row r="39" spans="1:17" ht="12.75" customHeight="1" x14ac:dyDescent="0.2">
      <c r="A39" s="174" t="s">
        <v>47</v>
      </c>
      <c r="B39" s="223" t="s">
        <v>61</v>
      </c>
      <c r="C39" s="175">
        <v>3</v>
      </c>
      <c r="D39" s="176">
        <v>2</v>
      </c>
      <c r="E39" s="176">
        <v>4</v>
      </c>
      <c r="F39" s="176">
        <v>3</v>
      </c>
      <c r="G39" s="177">
        <v>2</v>
      </c>
      <c r="H39" s="178">
        <v>0</v>
      </c>
      <c r="I39" s="175">
        <v>0</v>
      </c>
      <c r="J39" s="176">
        <v>0</v>
      </c>
      <c r="K39" s="176">
        <v>1</v>
      </c>
      <c r="L39" s="176">
        <v>12</v>
      </c>
      <c r="M39" s="177">
        <v>0</v>
      </c>
      <c r="N39" s="178">
        <v>1</v>
      </c>
      <c r="O39" s="130" t="s">
        <v>181</v>
      </c>
      <c r="P39" s="130">
        <v>14</v>
      </c>
      <c r="Q39" s="130">
        <v>14</v>
      </c>
    </row>
    <row r="40" spans="1:17" ht="15" customHeight="1" x14ac:dyDescent="0.2">
      <c r="A40" s="174"/>
      <c r="B40" s="223"/>
      <c r="C40" s="179">
        <v>0.25</v>
      </c>
      <c r="D40" s="180">
        <v>0.16666666666666666</v>
      </c>
      <c r="E40" s="180">
        <v>0.33333333333333331</v>
      </c>
      <c r="F40" s="180">
        <v>0.25</v>
      </c>
      <c r="G40" s="180"/>
      <c r="H40" s="181"/>
      <c r="I40" s="182">
        <v>0</v>
      </c>
      <c r="J40" s="183">
        <v>0</v>
      </c>
      <c r="K40" s="183">
        <v>7.6923076923076927E-2</v>
      </c>
      <c r="L40" s="183">
        <v>0.92307692307692313</v>
      </c>
      <c r="M40" s="180"/>
      <c r="N40" s="181"/>
      <c r="O40" s="130"/>
    </row>
    <row r="41" spans="1:17" ht="12.75" customHeight="1" x14ac:dyDescent="0.2">
      <c r="A41" s="170" t="s">
        <v>48</v>
      </c>
      <c r="B41" s="221" t="s">
        <v>62</v>
      </c>
      <c r="C41" s="166">
        <v>4</v>
      </c>
      <c r="D41" s="167">
        <v>2</v>
      </c>
      <c r="E41" s="167">
        <v>2</v>
      </c>
      <c r="F41" s="167">
        <v>5</v>
      </c>
      <c r="G41" s="168">
        <v>1</v>
      </c>
      <c r="H41" s="169">
        <v>0</v>
      </c>
      <c r="I41" s="166">
        <v>0</v>
      </c>
      <c r="J41" s="167">
        <v>0</v>
      </c>
      <c r="K41" s="167">
        <v>0</v>
      </c>
      <c r="L41" s="167">
        <v>14</v>
      </c>
      <c r="M41" s="168">
        <v>0</v>
      </c>
      <c r="N41" s="169">
        <v>0</v>
      </c>
      <c r="O41" s="130" t="s">
        <v>182</v>
      </c>
      <c r="P41" s="130">
        <v>14</v>
      </c>
      <c r="Q41" s="130">
        <v>14</v>
      </c>
    </row>
    <row r="42" spans="1:17" x14ac:dyDescent="0.2">
      <c r="A42" s="190"/>
      <c r="B42" s="224"/>
      <c r="C42" s="191">
        <v>0.30769230769230771</v>
      </c>
      <c r="D42" s="192">
        <v>0.15384615384615385</v>
      </c>
      <c r="E42" s="192">
        <v>0.15384615384615385</v>
      </c>
      <c r="F42" s="192">
        <v>0.38461538461538464</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6</v>
      </c>
      <c r="G48" s="199">
        <v>7</v>
      </c>
      <c r="H48" s="177">
        <v>0</v>
      </c>
      <c r="P48" s="130">
        <v>14</v>
      </c>
    </row>
    <row r="49" spans="1:16" x14ac:dyDescent="0.2">
      <c r="A49" s="86"/>
      <c r="C49" s="180">
        <v>0</v>
      </c>
      <c r="D49" s="180">
        <v>0</v>
      </c>
      <c r="E49" s="180">
        <v>7.1428571428571425E-2</v>
      </c>
      <c r="F49" s="180">
        <v>0.42857142857142855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4</v>
      </c>
      <c r="G54" s="199">
        <v>7</v>
      </c>
      <c r="H54" s="177">
        <v>0</v>
      </c>
      <c r="P54" s="130">
        <v>14</v>
      </c>
    </row>
    <row r="55" spans="1:16" x14ac:dyDescent="0.2">
      <c r="A55" s="86"/>
      <c r="C55" s="180">
        <v>0</v>
      </c>
      <c r="D55" s="180">
        <v>0</v>
      </c>
      <c r="E55" s="180">
        <v>0.21428571428571427</v>
      </c>
      <c r="F55" s="180">
        <v>0.2857142857142857</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13</v>
      </c>
      <c r="F60" s="199">
        <v>0</v>
      </c>
      <c r="G60" s="199"/>
      <c r="H60" s="177">
        <v>0</v>
      </c>
      <c r="P60" s="130">
        <v>14</v>
      </c>
    </row>
    <row r="61" spans="1:16" x14ac:dyDescent="0.2">
      <c r="A61" s="86"/>
      <c r="C61" s="180">
        <v>0</v>
      </c>
      <c r="D61" s="180">
        <v>7.1428571428571425E-2</v>
      </c>
      <c r="E61" s="180">
        <v>0.9285714285714286</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E04-1838-4EE2-A7D3-2709088B7808}">
  <sheetPr codeName="Sheet5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341</v>
      </c>
      <c r="C3" s="133"/>
      <c r="D3" s="134"/>
      <c r="E3" s="135">
        <v>44680</v>
      </c>
      <c r="F3" s="134"/>
      <c r="G3" s="136"/>
      <c r="H3" s="136"/>
      <c r="I3" s="135" t="s">
        <v>342</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1</v>
      </c>
      <c r="D6" s="141">
        <v>6.6666666666666666E-2</v>
      </c>
      <c r="F6" s="142" t="s">
        <v>49</v>
      </c>
      <c r="J6" s="143" t="s">
        <v>173</v>
      </c>
    </row>
    <row r="7" spans="1:15" x14ac:dyDescent="0.2">
      <c r="B7" s="144" t="s">
        <v>3</v>
      </c>
      <c r="C7" s="88">
        <v>0</v>
      </c>
      <c r="D7" s="145">
        <v>0</v>
      </c>
      <c r="F7" s="146" t="s">
        <v>28</v>
      </c>
      <c r="G7" s="147"/>
      <c r="H7" s="147">
        <v>0</v>
      </c>
      <c r="I7" s="141">
        <v>0</v>
      </c>
      <c r="K7" s="81" t="s">
        <v>343</v>
      </c>
      <c r="N7" s="81" t="s">
        <v>343</v>
      </c>
    </row>
    <row r="8" spans="1:15" x14ac:dyDescent="0.2">
      <c r="B8" s="139" t="s">
        <v>5</v>
      </c>
      <c r="C8" s="140">
        <v>0</v>
      </c>
      <c r="D8" s="141">
        <v>0</v>
      </c>
      <c r="F8" s="148" t="s">
        <v>0</v>
      </c>
      <c r="H8" s="81">
        <v>0</v>
      </c>
      <c r="I8" s="145">
        <v>0</v>
      </c>
      <c r="K8" s="81" t="s">
        <v>343</v>
      </c>
      <c r="N8" s="81" t="s">
        <v>343</v>
      </c>
    </row>
    <row r="9" spans="1:15" x14ac:dyDescent="0.2">
      <c r="B9" s="144" t="s">
        <v>6</v>
      </c>
      <c r="C9" s="88">
        <v>0</v>
      </c>
      <c r="D9" s="145">
        <v>0</v>
      </c>
      <c r="F9" s="146" t="s">
        <v>29</v>
      </c>
      <c r="G9" s="147"/>
      <c r="H9" s="147">
        <v>0</v>
      </c>
      <c r="I9" s="141">
        <v>0</v>
      </c>
      <c r="K9" s="81" t="s">
        <v>343</v>
      </c>
      <c r="N9" s="81" t="s">
        <v>343</v>
      </c>
    </row>
    <row r="10" spans="1:15" x14ac:dyDescent="0.2">
      <c r="B10" s="139" t="s">
        <v>4</v>
      </c>
      <c r="C10" s="140">
        <v>0</v>
      </c>
      <c r="D10" s="141">
        <v>0</v>
      </c>
      <c r="F10" s="148" t="s">
        <v>30</v>
      </c>
      <c r="H10" s="81">
        <v>0</v>
      </c>
      <c r="I10" s="145">
        <v>0</v>
      </c>
      <c r="K10" s="81" t="s">
        <v>343</v>
      </c>
    </row>
    <row r="11" spans="1:15" x14ac:dyDescent="0.2">
      <c r="B11" s="144" t="s">
        <v>23</v>
      </c>
      <c r="C11" s="88">
        <v>0</v>
      </c>
      <c r="D11" s="145">
        <v>0</v>
      </c>
      <c r="F11" s="146" t="s">
        <v>31</v>
      </c>
      <c r="G11" s="147"/>
      <c r="H11" s="147">
        <v>0</v>
      </c>
      <c r="I11" s="141">
        <v>0</v>
      </c>
      <c r="K11" s="81" t="s">
        <v>343</v>
      </c>
    </row>
    <row r="12" spans="1:15" x14ac:dyDescent="0.2">
      <c r="B12" s="139" t="s">
        <v>26</v>
      </c>
      <c r="C12" s="140">
        <v>0</v>
      </c>
      <c r="D12" s="141">
        <v>0</v>
      </c>
      <c r="F12" s="148" t="s">
        <v>32</v>
      </c>
      <c r="H12" s="81">
        <v>0</v>
      </c>
      <c r="I12" s="145">
        <v>0</v>
      </c>
      <c r="K12" s="81" t="s">
        <v>343</v>
      </c>
    </row>
    <row r="13" spans="1:15" x14ac:dyDescent="0.2">
      <c r="B13" s="144" t="s">
        <v>24</v>
      </c>
      <c r="C13" s="88">
        <v>0</v>
      </c>
      <c r="D13" s="145">
        <v>0</v>
      </c>
      <c r="F13" s="146" t="s">
        <v>33</v>
      </c>
      <c r="G13" s="147"/>
      <c r="H13" s="147">
        <v>0</v>
      </c>
      <c r="I13" s="141">
        <v>0</v>
      </c>
      <c r="K13" s="81" t="s">
        <v>343</v>
      </c>
    </row>
    <row r="14" spans="1:15" x14ac:dyDescent="0.2">
      <c r="B14" s="139" t="s">
        <v>27</v>
      </c>
      <c r="C14" s="140">
        <v>0</v>
      </c>
      <c r="D14" s="141">
        <v>0</v>
      </c>
      <c r="F14" s="144"/>
      <c r="K14" s="81" t="s">
        <v>343</v>
      </c>
    </row>
    <row r="15" spans="1:15" x14ac:dyDescent="0.2">
      <c r="B15" s="144" t="s">
        <v>22</v>
      </c>
      <c r="C15" s="88">
        <v>0</v>
      </c>
      <c r="D15" s="145">
        <v>0</v>
      </c>
      <c r="K15" s="81" t="s">
        <v>343</v>
      </c>
    </row>
    <row r="16" spans="1:15" x14ac:dyDescent="0.2">
      <c r="B16" s="139" t="s">
        <v>25</v>
      </c>
      <c r="C16" s="140">
        <v>0</v>
      </c>
      <c r="D16" s="141">
        <v>0</v>
      </c>
      <c r="F16" s="144"/>
      <c r="K16" s="81" t="s">
        <v>343</v>
      </c>
    </row>
    <row r="17" spans="1:17" x14ac:dyDescent="0.2">
      <c r="B17" s="144" t="s">
        <v>7</v>
      </c>
      <c r="C17" s="88">
        <v>15</v>
      </c>
      <c r="D17" s="149">
        <v>1</v>
      </c>
      <c r="K17" s="81" t="s">
        <v>343</v>
      </c>
    </row>
    <row r="18" spans="1:17" ht="10.5" customHeight="1" x14ac:dyDescent="0.2">
      <c r="C18" s="88"/>
      <c r="K18" s="81" t="s">
        <v>343</v>
      </c>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6</v>
      </c>
      <c r="D24" s="167">
        <v>1</v>
      </c>
      <c r="E24" s="167">
        <v>3</v>
      </c>
      <c r="F24" s="167">
        <v>1</v>
      </c>
      <c r="G24" s="168">
        <v>2</v>
      </c>
      <c r="H24" s="169">
        <v>2</v>
      </c>
      <c r="I24" s="166">
        <v>0</v>
      </c>
      <c r="J24" s="167">
        <v>0</v>
      </c>
      <c r="K24" s="167">
        <v>4</v>
      </c>
      <c r="L24" s="167">
        <v>11</v>
      </c>
      <c r="M24" s="168">
        <v>0</v>
      </c>
      <c r="N24" s="169">
        <v>0</v>
      </c>
      <c r="O24" s="130" t="s">
        <v>174</v>
      </c>
      <c r="P24" s="130">
        <v>15</v>
      </c>
      <c r="Q24" s="130">
        <v>15</v>
      </c>
    </row>
    <row r="25" spans="1:17" ht="18.75" customHeight="1" x14ac:dyDescent="0.2">
      <c r="A25" s="170"/>
      <c r="B25" s="221"/>
      <c r="C25" s="171">
        <v>0.54545454545454541</v>
      </c>
      <c r="D25" s="172">
        <v>9.0909090909090912E-2</v>
      </c>
      <c r="E25" s="172">
        <v>0.27272727272727271</v>
      </c>
      <c r="F25" s="172">
        <v>9.0909090909090912E-2</v>
      </c>
      <c r="G25" s="172"/>
      <c r="H25" s="173"/>
      <c r="I25" s="171">
        <v>0</v>
      </c>
      <c r="J25" s="172">
        <v>0</v>
      </c>
      <c r="K25" s="172">
        <v>0.26666666666666666</v>
      </c>
      <c r="L25" s="172">
        <v>0.73333333333333328</v>
      </c>
      <c r="M25" s="172"/>
      <c r="N25" s="173"/>
      <c r="O25" s="130"/>
    </row>
    <row r="26" spans="1:17" ht="12.75" customHeight="1" x14ac:dyDescent="0.2">
      <c r="A26" s="174" t="s">
        <v>41</v>
      </c>
      <c r="B26" s="223" t="s">
        <v>51</v>
      </c>
      <c r="C26" s="175">
        <v>7</v>
      </c>
      <c r="D26" s="176">
        <v>3</v>
      </c>
      <c r="E26" s="176">
        <v>0</v>
      </c>
      <c r="F26" s="176">
        <v>1</v>
      </c>
      <c r="G26" s="177">
        <v>2</v>
      </c>
      <c r="H26" s="178">
        <v>2</v>
      </c>
      <c r="I26" s="175">
        <v>0</v>
      </c>
      <c r="J26" s="176">
        <v>0</v>
      </c>
      <c r="K26" s="176">
        <v>5</v>
      </c>
      <c r="L26" s="176">
        <v>10</v>
      </c>
      <c r="M26" s="177">
        <v>0</v>
      </c>
      <c r="N26" s="178">
        <v>0</v>
      </c>
      <c r="O26" s="130" t="s">
        <v>175</v>
      </c>
      <c r="P26" s="130">
        <v>15</v>
      </c>
      <c r="Q26" s="130">
        <v>15</v>
      </c>
    </row>
    <row r="27" spans="1:17" ht="18" customHeight="1" x14ac:dyDescent="0.2">
      <c r="A27" s="174"/>
      <c r="B27" s="223"/>
      <c r="C27" s="179">
        <v>0.63636363636363635</v>
      </c>
      <c r="D27" s="180">
        <v>0.27272727272727271</v>
      </c>
      <c r="E27" s="180">
        <v>0</v>
      </c>
      <c r="F27" s="180">
        <v>9.0909090909090912E-2</v>
      </c>
      <c r="G27" s="180"/>
      <c r="H27" s="181"/>
      <c r="I27" s="182">
        <v>0</v>
      </c>
      <c r="J27" s="183">
        <v>0</v>
      </c>
      <c r="K27" s="183">
        <v>0.33333333333333331</v>
      </c>
      <c r="L27" s="183">
        <v>0.66666666666666663</v>
      </c>
      <c r="M27" s="180"/>
      <c r="N27" s="181"/>
      <c r="O27" s="130"/>
    </row>
    <row r="28" spans="1:17" ht="12.75" customHeight="1" x14ac:dyDescent="0.2">
      <c r="A28" s="170" t="s">
        <v>42</v>
      </c>
      <c r="B28" s="221" t="s">
        <v>58</v>
      </c>
      <c r="C28" s="166">
        <v>9</v>
      </c>
      <c r="D28" s="167">
        <v>1</v>
      </c>
      <c r="E28" s="167">
        <v>1</v>
      </c>
      <c r="F28" s="167">
        <v>1</v>
      </c>
      <c r="G28" s="168">
        <v>2</v>
      </c>
      <c r="H28" s="169">
        <v>1</v>
      </c>
      <c r="I28" s="166">
        <v>0</v>
      </c>
      <c r="J28" s="167">
        <v>1</v>
      </c>
      <c r="K28" s="167">
        <v>2</v>
      </c>
      <c r="L28" s="167">
        <v>12</v>
      </c>
      <c r="M28" s="168">
        <v>0</v>
      </c>
      <c r="N28" s="169">
        <v>0</v>
      </c>
      <c r="O28" s="130" t="s">
        <v>176</v>
      </c>
      <c r="P28" s="130">
        <v>15</v>
      </c>
      <c r="Q28" s="130">
        <v>15</v>
      </c>
    </row>
    <row r="29" spans="1:17" ht="15.75" customHeight="1" x14ac:dyDescent="0.2">
      <c r="A29" s="170"/>
      <c r="B29" s="221"/>
      <c r="C29" s="184">
        <v>0.75</v>
      </c>
      <c r="D29" s="185">
        <v>8.3333333333333329E-2</v>
      </c>
      <c r="E29" s="185">
        <v>8.3333333333333329E-2</v>
      </c>
      <c r="F29" s="185">
        <v>8.3333333333333329E-2</v>
      </c>
      <c r="G29" s="185"/>
      <c r="H29" s="186"/>
      <c r="I29" s="171">
        <v>0</v>
      </c>
      <c r="J29" s="172">
        <v>6.6666666666666666E-2</v>
      </c>
      <c r="K29" s="172">
        <v>0.13333333333333333</v>
      </c>
      <c r="L29" s="172">
        <v>0.8</v>
      </c>
      <c r="M29" s="185"/>
      <c r="N29" s="186"/>
      <c r="O29" s="130"/>
    </row>
    <row r="30" spans="1:17" ht="13.5" customHeight="1" x14ac:dyDescent="0.2">
      <c r="A30" s="174" t="s">
        <v>43</v>
      </c>
      <c r="B30" s="223" t="s">
        <v>59</v>
      </c>
      <c r="C30" s="175">
        <v>6</v>
      </c>
      <c r="D30" s="176">
        <v>1</v>
      </c>
      <c r="E30" s="176">
        <v>0</v>
      </c>
      <c r="F30" s="176">
        <v>6</v>
      </c>
      <c r="G30" s="177">
        <v>1</v>
      </c>
      <c r="H30" s="178">
        <v>1</v>
      </c>
      <c r="I30" s="175">
        <v>0</v>
      </c>
      <c r="J30" s="176">
        <v>0</v>
      </c>
      <c r="K30" s="176">
        <v>3</v>
      </c>
      <c r="L30" s="176">
        <v>12</v>
      </c>
      <c r="M30" s="177">
        <v>0</v>
      </c>
      <c r="N30" s="178">
        <v>0</v>
      </c>
      <c r="O30" s="130" t="s">
        <v>177</v>
      </c>
      <c r="P30" s="130">
        <v>15</v>
      </c>
      <c r="Q30" s="130">
        <v>15</v>
      </c>
    </row>
    <row r="31" spans="1:17" ht="13.5" customHeight="1" x14ac:dyDescent="0.2">
      <c r="A31" s="174"/>
      <c r="B31" s="223"/>
      <c r="C31" s="179">
        <v>0.46153846153846156</v>
      </c>
      <c r="D31" s="180">
        <v>7.6923076923076927E-2</v>
      </c>
      <c r="E31" s="180">
        <v>0</v>
      </c>
      <c r="F31" s="180">
        <v>0.46153846153846156</v>
      </c>
      <c r="G31" s="180"/>
      <c r="H31" s="181"/>
      <c r="I31" s="182">
        <v>0</v>
      </c>
      <c r="J31" s="183">
        <v>0</v>
      </c>
      <c r="K31" s="183">
        <v>0.2</v>
      </c>
      <c r="L31" s="183">
        <v>0.8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5</v>
      </c>
      <c r="D33" s="167">
        <v>1</v>
      </c>
      <c r="E33" s="167">
        <v>2</v>
      </c>
      <c r="F33" s="167">
        <v>3</v>
      </c>
      <c r="G33" s="168">
        <v>3</v>
      </c>
      <c r="H33" s="169">
        <v>1</v>
      </c>
      <c r="I33" s="166">
        <v>0</v>
      </c>
      <c r="J33" s="167">
        <v>0</v>
      </c>
      <c r="K33" s="167">
        <v>2</v>
      </c>
      <c r="L33" s="167">
        <v>12</v>
      </c>
      <c r="M33" s="168">
        <v>0</v>
      </c>
      <c r="N33" s="169">
        <v>1</v>
      </c>
      <c r="O33" s="130" t="s">
        <v>178</v>
      </c>
      <c r="P33" s="130">
        <v>15</v>
      </c>
      <c r="Q33" s="130">
        <v>15</v>
      </c>
    </row>
    <row r="34" spans="1:17" ht="14.25" customHeight="1" x14ac:dyDescent="0.2">
      <c r="A34" s="170"/>
      <c r="B34" s="221"/>
      <c r="C34" s="184">
        <v>0.45454545454545453</v>
      </c>
      <c r="D34" s="185">
        <v>9.0909090909090912E-2</v>
      </c>
      <c r="E34" s="185">
        <v>0.18181818181818182</v>
      </c>
      <c r="F34" s="185">
        <v>0.27272727272727271</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4</v>
      </c>
      <c r="D35" s="176">
        <v>4</v>
      </c>
      <c r="E35" s="176">
        <v>1</v>
      </c>
      <c r="F35" s="176">
        <v>2</v>
      </c>
      <c r="G35" s="177">
        <v>2</v>
      </c>
      <c r="H35" s="178">
        <v>2</v>
      </c>
      <c r="I35" s="175">
        <v>0</v>
      </c>
      <c r="J35" s="176">
        <v>1</v>
      </c>
      <c r="K35" s="176">
        <v>2</v>
      </c>
      <c r="L35" s="176">
        <v>12</v>
      </c>
      <c r="M35" s="177">
        <v>0</v>
      </c>
      <c r="N35" s="178">
        <v>0</v>
      </c>
      <c r="O35" s="130" t="s">
        <v>179</v>
      </c>
      <c r="P35" s="130">
        <v>15</v>
      </c>
      <c r="Q35" s="130">
        <v>15</v>
      </c>
    </row>
    <row r="36" spans="1:17" ht="15.75" customHeight="1" x14ac:dyDescent="0.2">
      <c r="A36" s="174"/>
      <c r="B36" s="223"/>
      <c r="C36" s="179">
        <v>0.36363636363636365</v>
      </c>
      <c r="D36" s="180">
        <v>0.36363636363636365</v>
      </c>
      <c r="E36" s="180">
        <v>9.0909090909090912E-2</v>
      </c>
      <c r="F36" s="180">
        <v>0.18181818181818182</v>
      </c>
      <c r="G36" s="180"/>
      <c r="H36" s="181"/>
      <c r="I36" s="182">
        <v>0</v>
      </c>
      <c r="J36" s="183">
        <v>6.6666666666666666E-2</v>
      </c>
      <c r="K36" s="183">
        <v>0.13333333333333333</v>
      </c>
      <c r="L36" s="183">
        <v>0.8</v>
      </c>
      <c r="M36" s="180"/>
      <c r="N36" s="181"/>
      <c r="O36" s="130"/>
    </row>
    <row r="37" spans="1:17" ht="12.75" customHeight="1" x14ac:dyDescent="0.2">
      <c r="A37" s="170" t="s">
        <v>46</v>
      </c>
      <c r="B37" s="221" t="s">
        <v>53</v>
      </c>
      <c r="C37" s="166">
        <v>6</v>
      </c>
      <c r="D37" s="167">
        <v>0</v>
      </c>
      <c r="E37" s="167">
        <v>1</v>
      </c>
      <c r="F37" s="167">
        <v>3</v>
      </c>
      <c r="G37" s="168">
        <v>3</v>
      </c>
      <c r="H37" s="169">
        <v>2</v>
      </c>
      <c r="I37" s="166">
        <v>0</v>
      </c>
      <c r="J37" s="167">
        <v>0</v>
      </c>
      <c r="K37" s="167">
        <v>2</v>
      </c>
      <c r="L37" s="167">
        <v>13</v>
      </c>
      <c r="M37" s="168">
        <v>0</v>
      </c>
      <c r="N37" s="169">
        <v>0</v>
      </c>
      <c r="O37" s="130" t="s">
        <v>180</v>
      </c>
      <c r="P37" s="130">
        <v>15</v>
      </c>
      <c r="Q37" s="130">
        <v>15</v>
      </c>
    </row>
    <row r="38" spans="1:17" ht="14.25" customHeight="1" x14ac:dyDescent="0.2">
      <c r="A38" s="170"/>
      <c r="B38" s="221"/>
      <c r="C38" s="184">
        <v>0.6</v>
      </c>
      <c r="D38" s="185">
        <v>0</v>
      </c>
      <c r="E38" s="185">
        <v>0.1</v>
      </c>
      <c r="F38" s="185">
        <v>0.3</v>
      </c>
      <c r="G38" s="185"/>
      <c r="H38" s="186"/>
      <c r="I38" s="171">
        <v>0</v>
      </c>
      <c r="J38" s="172">
        <v>0</v>
      </c>
      <c r="K38" s="172">
        <v>0.13333333333333333</v>
      </c>
      <c r="L38" s="172">
        <v>0.8666666666666667</v>
      </c>
      <c r="M38" s="185"/>
      <c r="N38" s="186"/>
      <c r="O38" s="130"/>
    </row>
    <row r="39" spans="1:17" ht="12.75" customHeight="1" x14ac:dyDescent="0.2">
      <c r="A39" s="174" t="s">
        <v>47</v>
      </c>
      <c r="B39" s="223" t="s">
        <v>61</v>
      </c>
      <c r="C39" s="175">
        <v>4</v>
      </c>
      <c r="D39" s="176">
        <v>3</v>
      </c>
      <c r="E39" s="176">
        <v>2</v>
      </c>
      <c r="F39" s="176">
        <v>2</v>
      </c>
      <c r="G39" s="177">
        <v>3</v>
      </c>
      <c r="H39" s="178">
        <v>1</v>
      </c>
      <c r="I39" s="175">
        <v>0</v>
      </c>
      <c r="J39" s="176">
        <v>2</v>
      </c>
      <c r="K39" s="176">
        <v>1</v>
      </c>
      <c r="L39" s="176">
        <v>12</v>
      </c>
      <c r="M39" s="177">
        <v>0</v>
      </c>
      <c r="N39" s="178">
        <v>0</v>
      </c>
      <c r="O39" s="130" t="s">
        <v>181</v>
      </c>
      <c r="P39" s="130">
        <v>15</v>
      </c>
      <c r="Q39" s="130">
        <v>15</v>
      </c>
    </row>
    <row r="40" spans="1:17" ht="15" customHeight="1" x14ac:dyDescent="0.2">
      <c r="A40" s="174"/>
      <c r="B40" s="223"/>
      <c r="C40" s="179">
        <v>0.36363636363636365</v>
      </c>
      <c r="D40" s="180">
        <v>0.27272727272727271</v>
      </c>
      <c r="E40" s="180">
        <v>0.18181818181818182</v>
      </c>
      <c r="F40" s="180">
        <v>0.18181818181818182</v>
      </c>
      <c r="G40" s="180"/>
      <c r="H40" s="181"/>
      <c r="I40" s="182">
        <v>0</v>
      </c>
      <c r="J40" s="183">
        <v>0.13333333333333333</v>
      </c>
      <c r="K40" s="183">
        <v>6.6666666666666666E-2</v>
      </c>
      <c r="L40" s="183">
        <v>0.8</v>
      </c>
      <c r="M40" s="180"/>
      <c r="N40" s="181"/>
      <c r="O40" s="130"/>
    </row>
    <row r="41" spans="1:17" ht="12.75" customHeight="1" x14ac:dyDescent="0.2">
      <c r="A41" s="170" t="s">
        <v>48</v>
      </c>
      <c r="B41" s="221" t="s">
        <v>62</v>
      </c>
      <c r="C41" s="166">
        <v>8</v>
      </c>
      <c r="D41" s="167">
        <v>2</v>
      </c>
      <c r="E41" s="167">
        <v>1</v>
      </c>
      <c r="F41" s="167">
        <v>1</v>
      </c>
      <c r="G41" s="168">
        <v>2</v>
      </c>
      <c r="H41" s="169">
        <v>1</v>
      </c>
      <c r="I41" s="166">
        <v>0</v>
      </c>
      <c r="J41" s="167">
        <v>1</v>
      </c>
      <c r="K41" s="167">
        <v>3</v>
      </c>
      <c r="L41" s="167">
        <v>11</v>
      </c>
      <c r="M41" s="168">
        <v>0</v>
      </c>
      <c r="N41" s="169">
        <v>0</v>
      </c>
      <c r="O41" s="130" t="s">
        <v>182</v>
      </c>
      <c r="P41" s="130">
        <v>15</v>
      </c>
      <c r="Q41" s="130">
        <v>15</v>
      </c>
    </row>
    <row r="42" spans="1:17" x14ac:dyDescent="0.2">
      <c r="A42" s="190"/>
      <c r="B42" s="224"/>
      <c r="C42" s="191">
        <v>0.66666666666666663</v>
      </c>
      <c r="D42" s="192">
        <v>0.16666666666666666</v>
      </c>
      <c r="E42" s="192">
        <v>8.3333333333333329E-2</v>
      </c>
      <c r="F42" s="192">
        <v>8.3333333333333329E-2</v>
      </c>
      <c r="G42" s="192"/>
      <c r="H42" s="193"/>
      <c r="I42" s="194">
        <v>0</v>
      </c>
      <c r="J42" s="195">
        <v>6.6666666666666666E-2</v>
      </c>
      <c r="K42" s="195">
        <v>0.2</v>
      </c>
      <c r="L42" s="195">
        <v>0.73333333333333328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14</v>
      </c>
      <c r="H48" s="177">
        <v>0</v>
      </c>
      <c r="P48" s="130">
        <v>15</v>
      </c>
    </row>
    <row r="49" spans="1:16" x14ac:dyDescent="0.2">
      <c r="A49" s="86"/>
      <c r="C49" s="180">
        <v>0</v>
      </c>
      <c r="D49" s="180">
        <v>0</v>
      </c>
      <c r="E49" s="180">
        <v>0</v>
      </c>
      <c r="F49" s="180">
        <v>6.6666666666666666E-2</v>
      </c>
      <c r="G49" s="180">
        <v>0.93333333333333335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3</v>
      </c>
      <c r="G54" s="199">
        <v>11</v>
      </c>
      <c r="H54" s="177">
        <v>0</v>
      </c>
      <c r="P54" s="130">
        <v>15</v>
      </c>
    </row>
    <row r="55" spans="1:16" x14ac:dyDescent="0.2">
      <c r="A55" s="86"/>
      <c r="C55" s="180">
        <v>0</v>
      </c>
      <c r="D55" s="180">
        <v>0</v>
      </c>
      <c r="E55" s="180">
        <v>6.6666666666666666E-2</v>
      </c>
      <c r="F55" s="180">
        <v>0.2</v>
      </c>
      <c r="G55" s="180">
        <v>0.73333333333333328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0</v>
      </c>
      <c r="G60" s="199"/>
      <c r="H60" s="177">
        <v>0</v>
      </c>
      <c r="P60" s="130">
        <v>15</v>
      </c>
    </row>
    <row r="61" spans="1:16" x14ac:dyDescent="0.2">
      <c r="A61" s="86"/>
      <c r="C61" s="180">
        <v>0</v>
      </c>
      <c r="D61" s="180">
        <v>6.6666666666666666E-2</v>
      </c>
      <c r="E61" s="180">
        <v>0.93333333333333335</v>
      </c>
      <c r="F61" s="180"/>
      <c r="G61" s="180"/>
      <c r="H61" s="180"/>
    </row>
    <row r="62" spans="1:16" x14ac:dyDescent="0.2">
      <c r="A62" s="87" t="s">
        <v>183</v>
      </c>
    </row>
    <row r="63" spans="1:16" ht="6.75" customHeight="1" x14ac:dyDescent="0.2">
      <c r="A63" s="87"/>
    </row>
    <row r="64" spans="1:16" ht="23.1" customHeight="1" x14ac:dyDescent="0.2">
      <c r="B64" s="226" t="s">
        <v>344</v>
      </c>
      <c r="C64" s="226"/>
      <c r="D64" s="226"/>
      <c r="E64" s="226"/>
      <c r="F64" s="226"/>
      <c r="G64" s="226"/>
      <c r="H64" s="226"/>
      <c r="I64" s="226"/>
      <c r="J64" s="226"/>
      <c r="K64" s="226"/>
      <c r="L64" s="226"/>
    </row>
    <row r="65" spans="2:12" ht="23.1" customHeight="1" x14ac:dyDescent="0.2">
      <c r="B65" s="226" t="s">
        <v>345</v>
      </c>
      <c r="C65" s="226"/>
      <c r="D65" s="226"/>
      <c r="E65" s="226"/>
      <c r="F65" s="226"/>
      <c r="G65" s="226"/>
      <c r="H65" s="226"/>
      <c r="I65" s="226"/>
      <c r="J65" s="226"/>
      <c r="K65" s="226"/>
      <c r="L65" s="226"/>
    </row>
    <row r="66" spans="2:12" ht="23.1" customHeight="1" x14ac:dyDescent="0.2">
      <c r="B66" s="226" t="s">
        <v>346</v>
      </c>
      <c r="C66" s="226"/>
      <c r="D66" s="226"/>
      <c r="E66" s="226"/>
      <c r="F66" s="226"/>
      <c r="G66" s="226"/>
      <c r="H66" s="226"/>
      <c r="I66" s="226"/>
      <c r="J66" s="226"/>
      <c r="K66" s="226"/>
      <c r="L66" s="226"/>
    </row>
    <row r="67" spans="2:12" ht="23.1" customHeight="1" x14ac:dyDescent="0.2">
      <c r="B67" s="226" t="s">
        <v>347</v>
      </c>
      <c r="C67" s="226"/>
      <c r="D67" s="226"/>
      <c r="E67" s="226"/>
      <c r="F67" s="226"/>
      <c r="G67" s="226"/>
      <c r="H67" s="226"/>
      <c r="I67" s="226"/>
      <c r="J67" s="226"/>
      <c r="K67" s="226"/>
      <c r="L67" s="226"/>
    </row>
    <row r="68" spans="2:12" ht="23.1" customHeight="1" x14ac:dyDescent="0.2">
      <c r="B68" s="226" t="s">
        <v>348</v>
      </c>
      <c r="C68" s="226"/>
      <c r="D68" s="226"/>
      <c r="E68" s="226"/>
      <c r="F68" s="226"/>
      <c r="G68" s="226"/>
      <c r="H68" s="226"/>
      <c r="I68" s="226"/>
      <c r="J68" s="226"/>
      <c r="K68" s="226"/>
      <c r="L68" s="226"/>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8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A910-FB3C-4C8F-90A6-F99B2FEB8438}">
  <sheetPr codeName="Sheet1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209</v>
      </c>
      <c r="C3" s="133"/>
      <c r="D3" s="134"/>
      <c r="E3" s="135">
        <v>44575</v>
      </c>
      <c r="F3" s="134"/>
      <c r="G3" s="136"/>
      <c r="H3" s="136"/>
      <c r="I3" s="135" t="s">
        <v>139</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2</v>
      </c>
      <c r="D6" s="141">
        <v>0.1111111111111111</v>
      </c>
      <c r="F6" s="142" t="s">
        <v>49</v>
      </c>
      <c r="J6" s="143" t="s">
        <v>173</v>
      </c>
    </row>
    <row r="7" spans="1:15" x14ac:dyDescent="0.2">
      <c r="B7" s="144" t="s">
        <v>3</v>
      </c>
      <c r="C7" s="88">
        <v>4</v>
      </c>
      <c r="D7" s="145">
        <v>0.22222222222222221</v>
      </c>
      <c r="F7" s="146" t="s">
        <v>28</v>
      </c>
      <c r="G7" s="147"/>
      <c r="H7" s="147">
        <v>0</v>
      </c>
      <c r="I7" s="141">
        <v>0</v>
      </c>
      <c r="K7" s="81" t="s">
        <v>410</v>
      </c>
    </row>
    <row r="8" spans="1:15" x14ac:dyDescent="0.2">
      <c r="B8" s="139" t="s">
        <v>5</v>
      </c>
      <c r="C8" s="140">
        <v>2</v>
      </c>
      <c r="D8" s="141">
        <v>0.1111111111111111</v>
      </c>
      <c r="F8" s="148" t="s">
        <v>0</v>
      </c>
      <c r="H8" s="81">
        <v>3</v>
      </c>
      <c r="I8" s="145">
        <v>0.16666666666666666</v>
      </c>
      <c r="K8" s="81" t="s">
        <v>411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3</v>
      </c>
      <c r="D11" s="145">
        <v>0.16666666666666666</v>
      </c>
      <c r="F11" s="146" t="s">
        <v>31</v>
      </c>
      <c r="G11" s="147"/>
      <c r="H11" s="147">
        <v>0</v>
      </c>
      <c r="I11" s="141">
        <v>0</v>
      </c>
    </row>
    <row r="12" spans="1:15" x14ac:dyDescent="0.2">
      <c r="B12" s="139" t="s">
        <v>26</v>
      </c>
      <c r="C12" s="140">
        <v>6</v>
      </c>
      <c r="D12" s="141">
        <v>0.33333333333333331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5.5555555555555552E-2</v>
      </c>
      <c r="F16" s="144"/>
    </row>
    <row r="17" spans="1:17" x14ac:dyDescent="0.2">
      <c r="B17" s="144" t="s">
        <v>7</v>
      </c>
      <c r="C17" s="88">
        <v>2</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5</v>
      </c>
      <c r="F24" s="167">
        <v>9</v>
      </c>
      <c r="G24" s="168">
        <v>2</v>
      </c>
      <c r="H24" s="169">
        <v>0</v>
      </c>
      <c r="I24" s="166">
        <v>0</v>
      </c>
      <c r="J24" s="167">
        <v>0</v>
      </c>
      <c r="K24" s="167">
        <v>4</v>
      </c>
      <c r="L24" s="167">
        <v>13</v>
      </c>
      <c r="M24" s="168">
        <v>1</v>
      </c>
      <c r="N24" s="169">
        <v>0</v>
      </c>
      <c r="O24" s="130" t="s">
        <v>174</v>
      </c>
      <c r="P24" s="130">
        <v>18</v>
      </c>
      <c r="Q24" s="130">
        <v>18</v>
      </c>
    </row>
    <row r="25" spans="1:17" ht="18.75" customHeight="1" x14ac:dyDescent="0.2">
      <c r="A25" s="170"/>
      <c r="B25" s="221"/>
      <c r="C25" s="171">
        <v>0</v>
      </c>
      <c r="D25" s="172">
        <v>0.125</v>
      </c>
      <c r="E25" s="172">
        <v>0.3125</v>
      </c>
      <c r="F25" s="172">
        <v>0.5625</v>
      </c>
      <c r="G25" s="172"/>
      <c r="H25" s="173"/>
      <c r="I25" s="171">
        <v>0</v>
      </c>
      <c r="J25" s="172">
        <v>0</v>
      </c>
      <c r="K25" s="172">
        <v>0.23529411764705882</v>
      </c>
      <c r="L25" s="172">
        <v>0.76470588235294112</v>
      </c>
      <c r="M25" s="172"/>
      <c r="N25" s="173"/>
      <c r="O25" s="130"/>
    </row>
    <row r="26" spans="1:17" ht="12.75" customHeight="1" x14ac:dyDescent="0.2">
      <c r="A26" s="174" t="s">
        <v>41</v>
      </c>
      <c r="B26" s="223" t="s">
        <v>51</v>
      </c>
      <c r="C26" s="175">
        <v>0</v>
      </c>
      <c r="D26" s="176">
        <v>0</v>
      </c>
      <c r="E26" s="176">
        <v>3</v>
      </c>
      <c r="F26" s="176">
        <v>14</v>
      </c>
      <c r="G26" s="177">
        <v>1</v>
      </c>
      <c r="H26" s="178">
        <v>0</v>
      </c>
      <c r="I26" s="175">
        <v>0</v>
      </c>
      <c r="J26" s="176">
        <v>0</v>
      </c>
      <c r="K26" s="176">
        <v>2</v>
      </c>
      <c r="L26" s="176">
        <v>16</v>
      </c>
      <c r="M26" s="177">
        <v>0</v>
      </c>
      <c r="N26" s="178">
        <v>0</v>
      </c>
      <c r="O26" s="130" t="s">
        <v>175</v>
      </c>
      <c r="P26" s="130">
        <v>18</v>
      </c>
      <c r="Q26" s="130">
        <v>18</v>
      </c>
    </row>
    <row r="27" spans="1:17" ht="18" customHeight="1" x14ac:dyDescent="0.2">
      <c r="A27" s="174"/>
      <c r="B27" s="223"/>
      <c r="C27" s="179">
        <v>0</v>
      </c>
      <c r="D27" s="180">
        <v>0</v>
      </c>
      <c r="E27" s="180">
        <v>0.17647058823529413</v>
      </c>
      <c r="F27" s="180">
        <v>0.82352941176470584</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2</v>
      </c>
      <c r="D28" s="167">
        <v>0</v>
      </c>
      <c r="E28" s="167">
        <v>2</v>
      </c>
      <c r="F28" s="167">
        <v>11</v>
      </c>
      <c r="G28" s="168">
        <v>3</v>
      </c>
      <c r="H28" s="169">
        <v>0</v>
      </c>
      <c r="I28" s="166">
        <v>0</v>
      </c>
      <c r="J28" s="167">
        <v>1</v>
      </c>
      <c r="K28" s="167">
        <v>1</v>
      </c>
      <c r="L28" s="167">
        <v>15</v>
      </c>
      <c r="M28" s="168">
        <v>0</v>
      </c>
      <c r="N28" s="169">
        <v>1</v>
      </c>
      <c r="O28" s="130" t="s">
        <v>176</v>
      </c>
      <c r="P28" s="130">
        <v>18</v>
      </c>
      <c r="Q28" s="130">
        <v>18</v>
      </c>
    </row>
    <row r="29" spans="1:17" ht="15.75" customHeight="1" x14ac:dyDescent="0.2">
      <c r="A29" s="170"/>
      <c r="B29" s="221"/>
      <c r="C29" s="184">
        <v>0.13333333333333333</v>
      </c>
      <c r="D29" s="185">
        <v>0</v>
      </c>
      <c r="E29" s="185">
        <v>0.13333333333333333</v>
      </c>
      <c r="F29" s="185">
        <v>0.73333333333333328</v>
      </c>
      <c r="G29" s="185"/>
      <c r="H29" s="186"/>
      <c r="I29" s="171">
        <v>0</v>
      </c>
      <c r="J29" s="172">
        <v>5.8823529411764705E-2</v>
      </c>
      <c r="K29" s="172">
        <v>5.8823529411764705E-2</v>
      </c>
      <c r="L29" s="172">
        <v>0.88235294117647056</v>
      </c>
      <c r="M29" s="185"/>
      <c r="N29" s="186"/>
      <c r="O29" s="130"/>
    </row>
    <row r="30" spans="1:17" ht="13.5" customHeight="1" x14ac:dyDescent="0.2">
      <c r="A30" s="174" t="s">
        <v>43</v>
      </c>
      <c r="B30" s="223" t="s">
        <v>59</v>
      </c>
      <c r="C30" s="175">
        <v>1</v>
      </c>
      <c r="D30" s="176">
        <v>0</v>
      </c>
      <c r="E30" s="176">
        <v>2</v>
      </c>
      <c r="F30" s="176">
        <v>14</v>
      </c>
      <c r="G30" s="177">
        <v>0</v>
      </c>
      <c r="H30" s="178">
        <v>1</v>
      </c>
      <c r="I30" s="175">
        <v>0</v>
      </c>
      <c r="J30" s="176">
        <v>0</v>
      </c>
      <c r="K30" s="176">
        <v>1</v>
      </c>
      <c r="L30" s="176">
        <v>16</v>
      </c>
      <c r="M30" s="177">
        <v>0</v>
      </c>
      <c r="N30" s="178">
        <v>1</v>
      </c>
      <c r="O30" s="130" t="s">
        <v>177</v>
      </c>
      <c r="P30" s="130">
        <v>18</v>
      </c>
      <c r="Q30" s="130">
        <v>18</v>
      </c>
    </row>
    <row r="31" spans="1:17" ht="13.5" customHeight="1" x14ac:dyDescent="0.2">
      <c r="A31" s="174"/>
      <c r="B31" s="223"/>
      <c r="C31" s="179">
        <v>5.8823529411764705E-2</v>
      </c>
      <c r="D31" s="180">
        <v>0</v>
      </c>
      <c r="E31" s="180">
        <v>0.11764705882352941</v>
      </c>
      <c r="F31" s="180">
        <v>0.82352941176470584</v>
      </c>
      <c r="G31" s="180"/>
      <c r="H31" s="181"/>
      <c r="I31" s="182">
        <v>0</v>
      </c>
      <c r="J31" s="183">
        <v>0</v>
      </c>
      <c r="K31" s="183">
        <v>5.8823529411764705E-2</v>
      </c>
      <c r="L31" s="183">
        <v>0.94117647058823528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2</v>
      </c>
      <c r="E33" s="167">
        <v>1</v>
      </c>
      <c r="F33" s="167">
        <v>10</v>
      </c>
      <c r="G33" s="168">
        <v>2</v>
      </c>
      <c r="H33" s="169">
        <v>0</v>
      </c>
      <c r="I33" s="166">
        <v>0</v>
      </c>
      <c r="J33" s="167">
        <v>1</v>
      </c>
      <c r="K33" s="167">
        <v>2</v>
      </c>
      <c r="L33" s="167">
        <v>15</v>
      </c>
      <c r="M33" s="168">
        <v>0</v>
      </c>
      <c r="N33" s="169">
        <v>0</v>
      </c>
      <c r="O33" s="130" t="s">
        <v>178</v>
      </c>
      <c r="P33" s="130">
        <v>18</v>
      </c>
      <c r="Q33" s="130">
        <v>18</v>
      </c>
    </row>
    <row r="34" spans="1:17" ht="14.25" customHeight="1" x14ac:dyDescent="0.2">
      <c r="A34" s="170"/>
      <c r="B34" s="221"/>
      <c r="C34" s="184">
        <v>0.1875</v>
      </c>
      <c r="D34" s="185">
        <v>0.125</v>
      </c>
      <c r="E34" s="185">
        <v>6.25E-2</v>
      </c>
      <c r="F34" s="185">
        <v>0.625</v>
      </c>
      <c r="G34" s="185"/>
      <c r="H34" s="186"/>
      <c r="I34" s="171">
        <v>0</v>
      </c>
      <c r="J34" s="172">
        <v>5.5555555555555552E-2</v>
      </c>
      <c r="K34" s="172">
        <v>0.1111111111111111</v>
      </c>
      <c r="L34" s="172">
        <v>0.83333333333333337</v>
      </c>
      <c r="M34" s="185"/>
      <c r="N34" s="186"/>
      <c r="O34" s="130"/>
    </row>
    <row r="35" spans="1:17" ht="12.75" customHeight="1" x14ac:dyDescent="0.2">
      <c r="A35" s="174" t="s">
        <v>45</v>
      </c>
      <c r="B35" s="223" t="s">
        <v>52</v>
      </c>
      <c r="C35" s="175">
        <v>1</v>
      </c>
      <c r="D35" s="176">
        <v>0</v>
      </c>
      <c r="E35" s="176">
        <v>3</v>
      </c>
      <c r="F35" s="176">
        <v>12</v>
      </c>
      <c r="G35" s="177">
        <v>1</v>
      </c>
      <c r="H35" s="178">
        <v>1</v>
      </c>
      <c r="I35" s="175">
        <v>0</v>
      </c>
      <c r="J35" s="176">
        <v>0</v>
      </c>
      <c r="K35" s="176">
        <v>2</v>
      </c>
      <c r="L35" s="176">
        <v>15</v>
      </c>
      <c r="M35" s="177">
        <v>1</v>
      </c>
      <c r="N35" s="178">
        <v>0</v>
      </c>
      <c r="O35" s="130" t="s">
        <v>179</v>
      </c>
      <c r="P35" s="130">
        <v>18</v>
      </c>
      <c r="Q35" s="130">
        <v>18</v>
      </c>
    </row>
    <row r="36" spans="1:17" ht="15.75" customHeight="1" x14ac:dyDescent="0.2">
      <c r="A36" s="174"/>
      <c r="B36" s="223"/>
      <c r="C36" s="179">
        <v>6.25E-2</v>
      </c>
      <c r="D36" s="180">
        <v>0</v>
      </c>
      <c r="E36" s="180">
        <v>0.1875</v>
      </c>
      <c r="F36" s="180">
        <v>0.75</v>
      </c>
      <c r="G36" s="180"/>
      <c r="H36" s="181"/>
      <c r="I36" s="182">
        <v>0</v>
      </c>
      <c r="J36" s="183">
        <v>0</v>
      </c>
      <c r="K36" s="183">
        <v>0.11764705882352941</v>
      </c>
      <c r="L36" s="183">
        <v>0.88235294117647056</v>
      </c>
      <c r="M36" s="180"/>
      <c r="N36" s="181"/>
      <c r="O36" s="130"/>
    </row>
    <row r="37" spans="1:17" ht="12.75" customHeight="1" x14ac:dyDescent="0.2">
      <c r="A37" s="170" t="s">
        <v>46</v>
      </c>
      <c r="B37" s="221" t="s">
        <v>53</v>
      </c>
      <c r="C37" s="166">
        <v>0</v>
      </c>
      <c r="D37" s="167">
        <v>1</v>
      </c>
      <c r="E37" s="167">
        <v>3</v>
      </c>
      <c r="F37" s="167">
        <v>8</v>
      </c>
      <c r="G37" s="168">
        <v>3</v>
      </c>
      <c r="H37" s="169">
        <v>3</v>
      </c>
      <c r="I37" s="166">
        <v>0</v>
      </c>
      <c r="J37" s="167">
        <v>0</v>
      </c>
      <c r="K37" s="167">
        <v>1</v>
      </c>
      <c r="L37" s="167">
        <v>13</v>
      </c>
      <c r="M37" s="168">
        <v>1</v>
      </c>
      <c r="N37" s="169">
        <v>3</v>
      </c>
      <c r="O37" s="130" t="s">
        <v>180</v>
      </c>
      <c r="P37" s="130">
        <v>18</v>
      </c>
      <c r="Q37" s="130">
        <v>18</v>
      </c>
    </row>
    <row r="38" spans="1:17" ht="14.25" customHeight="1" x14ac:dyDescent="0.2">
      <c r="A38" s="170"/>
      <c r="B38" s="221"/>
      <c r="C38" s="184">
        <v>0</v>
      </c>
      <c r="D38" s="185">
        <v>8.3333333333333329E-2</v>
      </c>
      <c r="E38" s="185">
        <v>0.25</v>
      </c>
      <c r="F38" s="185">
        <v>0.66666666666666663</v>
      </c>
      <c r="G38" s="185"/>
      <c r="H38" s="186"/>
      <c r="I38" s="171">
        <v>0</v>
      </c>
      <c r="J38" s="172">
        <v>0</v>
      </c>
      <c r="K38" s="172">
        <v>7.1428571428571425E-2</v>
      </c>
      <c r="L38" s="172">
        <v>0.9285714285714286</v>
      </c>
      <c r="M38" s="185"/>
      <c r="N38" s="186"/>
      <c r="O38" s="130"/>
    </row>
    <row r="39" spans="1:17" ht="12.75" customHeight="1" x14ac:dyDescent="0.2">
      <c r="A39" s="174" t="s">
        <v>47</v>
      </c>
      <c r="B39" s="223" t="s">
        <v>61</v>
      </c>
      <c r="C39" s="175">
        <v>1</v>
      </c>
      <c r="D39" s="176">
        <v>2</v>
      </c>
      <c r="E39" s="176">
        <v>3</v>
      </c>
      <c r="F39" s="176">
        <v>9</v>
      </c>
      <c r="G39" s="177">
        <v>3</v>
      </c>
      <c r="H39" s="178">
        <v>0</v>
      </c>
      <c r="I39" s="175">
        <v>0</v>
      </c>
      <c r="J39" s="176">
        <v>0</v>
      </c>
      <c r="K39" s="176">
        <v>0</v>
      </c>
      <c r="L39" s="176">
        <v>18</v>
      </c>
      <c r="M39" s="177">
        <v>0</v>
      </c>
      <c r="N39" s="178">
        <v>0</v>
      </c>
      <c r="O39" s="130" t="s">
        <v>181</v>
      </c>
      <c r="P39" s="130">
        <v>18</v>
      </c>
      <c r="Q39" s="130">
        <v>18</v>
      </c>
    </row>
    <row r="40" spans="1:17" ht="15" customHeight="1" x14ac:dyDescent="0.2">
      <c r="A40" s="174"/>
      <c r="B40" s="223"/>
      <c r="C40" s="179">
        <v>6.6666666666666666E-2</v>
      </c>
      <c r="D40" s="180">
        <v>0.13333333333333333</v>
      </c>
      <c r="E40" s="180">
        <v>0.2</v>
      </c>
      <c r="F40" s="180">
        <v>0.6</v>
      </c>
      <c r="G40" s="180"/>
      <c r="H40" s="181"/>
      <c r="I40" s="182">
        <v>0</v>
      </c>
      <c r="J40" s="183">
        <v>0</v>
      </c>
      <c r="K40" s="183">
        <v>0</v>
      </c>
      <c r="L40" s="183">
        <v>1</v>
      </c>
      <c r="M40" s="180"/>
      <c r="N40" s="181"/>
      <c r="O40" s="130"/>
    </row>
    <row r="41" spans="1:17" ht="12.75" customHeight="1" x14ac:dyDescent="0.2">
      <c r="A41" s="170" t="s">
        <v>48</v>
      </c>
      <c r="B41" s="221" t="s">
        <v>62</v>
      </c>
      <c r="C41" s="166">
        <v>0</v>
      </c>
      <c r="D41" s="167">
        <v>1</v>
      </c>
      <c r="E41" s="167">
        <v>6</v>
      </c>
      <c r="F41" s="167">
        <v>5</v>
      </c>
      <c r="G41" s="168">
        <v>5</v>
      </c>
      <c r="H41" s="169">
        <v>1</v>
      </c>
      <c r="I41" s="166">
        <v>0</v>
      </c>
      <c r="J41" s="167">
        <v>0</v>
      </c>
      <c r="K41" s="167">
        <v>4</v>
      </c>
      <c r="L41" s="167">
        <v>12</v>
      </c>
      <c r="M41" s="168">
        <v>1</v>
      </c>
      <c r="N41" s="169">
        <v>1</v>
      </c>
      <c r="O41" s="130" t="s">
        <v>182</v>
      </c>
      <c r="P41" s="130">
        <v>18</v>
      </c>
      <c r="Q41" s="130">
        <v>18</v>
      </c>
    </row>
    <row r="42" spans="1:17" x14ac:dyDescent="0.2">
      <c r="A42" s="190"/>
      <c r="B42" s="224"/>
      <c r="C42" s="191">
        <v>0</v>
      </c>
      <c r="D42" s="192">
        <v>8.3333333333333329E-2</v>
      </c>
      <c r="E42" s="192">
        <v>0.5</v>
      </c>
      <c r="F42" s="192">
        <v>0.41666666666666669</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7</v>
      </c>
      <c r="G48" s="199">
        <v>10</v>
      </c>
      <c r="H48" s="177">
        <v>0</v>
      </c>
      <c r="P48" s="130">
        <v>18</v>
      </c>
    </row>
    <row r="49" spans="1:16" x14ac:dyDescent="0.2">
      <c r="A49" s="86"/>
      <c r="C49" s="180">
        <v>0</v>
      </c>
      <c r="D49" s="180">
        <v>0</v>
      </c>
      <c r="E49" s="180">
        <v>5.5555555555555552E-2</v>
      </c>
      <c r="F49" s="180">
        <v>0.3888888888888889</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6</v>
      </c>
      <c r="F54" s="199">
        <v>3</v>
      </c>
      <c r="G54" s="199">
        <v>8</v>
      </c>
      <c r="H54" s="177">
        <v>0</v>
      </c>
      <c r="P54" s="130">
        <v>18</v>
      </c>
    </row>
    <row r="55" spans="1:16" x14ac:dyDescent="0.2">
      <c r="A55" s="86"/>
      <c r="C55" s="180">
        <v>0</v>
      </c>
      <c r="D55" s="180">
        <v>5.5555555555555552E-2</v>
      </c>
      <c r="E55" s="180">
        <v>0.33333333333333331</v>
      </c>
      <c r="F55" s="180">
        <v>0.16666666666666666</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18</v>
      </c>
      <c r="F60" s="199">
        <v>0</v>
      </c>
      <c r="G60" s="199"/>
      <c r="H60" s="177">
        <v>0</v>
      </c>
      <c r="P60" s="130">
        <v>18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412</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3190-8D43-4849-BEEC-0EF9625470BF}">
  <sheetPr codeName="Sheet11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200</v>
      </c>
      <c r="C3" s="133"/>
      <c r="D3" s="134"/>
      <c r="E3" s="135">
        <v>44516</v>
      </c>
      <c r="F3" s="134"/>
      <c r="G3" s="136"/>
      <c r="H3" s="136"/>
      <c r="I3" s="135" t="s">
        <v>84</v>
      </c>
      <c r="J3" s="136"/>
      <c r="K3" s="136"/>
      <c r="L3" s="136"/>
      <c r="M3" s="137">
        <v>29</v>
      </c>
      <c r="N3" s="138"/>
      <c r="O3" s="130"/>
    </row>
    <row r="4" spans="1:15" ht="9.75" customHeight="1" x14ac:dyDescent="0.2"/>
    <row r="5" spans="1:15" ht="17.25" customHeight="1" x14ac:dyDescent="0.2">
      <c r="A5" s="86" t="s">
        <v>13</v>
      </c>
      <c r="B5" s="87" t="s">
        <v>12</v>
      </c>
    </row>
    <row r="6" spans="1:15" x14ac:dyDescent="0.2">
      <c r="B6" s="139" t="s">
        <v>2</v>
      </c>
      <c r="C6" s="140">
        <v>1</v>
      </c>
      <c r="D6" s="141">
        <v>3.4482758620689655E-2</v>
      </c>
      <c r="F6" s="142" t="s">
        <v>49</v>
      </c>
      <c r="J6" s="143" t="s">
        <v>173</v>
      </c>
    </row>
    <row r="7" spans="1:15" x14ac:dyDescent="0.2">
      <c r="B7" s="144" t="s">
        <v>3</v>
      </c>
      <c r="C7" s="88">
        <v>14</v>
      </c>
      <c r="D7" s="145">
        <v>0.48275862068965519</v>
      </c>
      <c r="F7" s="146" t="s">
        <v>28</v>
      </c>
      <c r="G7" s="147"/>
      <c r="H7" s="147">
        <v>1</v>
      </c>
      <c r="I7" s="141">
        <v>3.4482758620689655E-2</v>
      </c>
      <c r="K7" s="81" t="s">
        <v>204</v>
      </c>
    </row>
    <row r="8" spans="1:15" x14ac:dyDescent="0.2">
      <c r="B8" s="139" t="s">
        <v>5</v>
      </c>
      <c r="C8" s="140">
        <v>9</v>
      </c>
      <c r="D8" s="141">
        <v>0.31034482758620691</v>
      </c>
      <c r="F8" s="148" t="s">
        <v>0</v>
      </c>
      <c r="H8" s="81">
        <v>6</v>
      </c>
      <c r="I8" s="145">
        <v>0.20689655172413793</v>
      </c>
      <c r="K8" s="81" t="s">
        <v>204</v>
      </c>
    </row>
    <row r="9" spans="1:15" x14ac:dyDescent="0.2">
      <c r="B9" s="144" t="s">
        <v>6</v>
      </c>
      <c r="C9" s="88">
        <v>1</v>
      </c>
      <c r="D9" s="145">
        <v>3.4482758620689655E-2</v>
      </c>
      <c r="F9" s="146" t="s">
        <v>29</v>
      </c>
      <c r="G9" s="147"/>
      <c r="H9" s="147">
        <v>0</v>
      </c>
      <c r="I9" s="141">
        <v>0</v>
      </c>
    </row>
    <row r="10" spans="1:15" x14ac:dyDescent="0.2">
      <c r="B10" s="139" t="s">
        <v>4</v>
      </c>
      <c r="C10" s="140">
        <v>2</v>
      </c>
      <c r="D10" s="141">
        <v>6.8965517241379309E-2</v>
      </c>
      <c r="F10" s="148" t="s">
        <v>30</v>
      </c>
      <c r="H10" s="81">
        <v>0</v>
      </c>
      <c r="I10" s="145">
        <v>0</v>
      </c>
    </row>
    <row r="11" spans="1:15" x14ac:dyDescent="0.2">
      <c r="B11" s="144" t="s">
        <v>23</v>
      </c>
      <c r="C11" s="88">
        <v>7</v>
      </c>
      <c r="D11" s="145">
        <v>0.2413793103448276</v>
      </c>
      <c r="F11" s="146" t="s">
        <v>31</v>
      </c>
      <c r="G11" s="147"/>
      <c r="H11" s="147">
        <v>0</v>
      </c>
      <c r="I11" s="141">
        <v>0</v>
      </c>
    </row>
    <row r="12" spans="1:15" x14ac:dyDescent="0.2">
      <c r="B12" s="139" t="s">
        <v>26</v>
      </c>
      <c r="C12" s="140">
        <v>1</v>
      </c>
      <c r="D12" s="141">
        <v>3.4482758620689655E-2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6.8965517241379309E-2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2</v>
      </c>
      <c r="E24" s="167">
        <v>4</v>
      </c>
      <c r="F24" s="167">
        <v>12</v>
      </c>
      <c r="G24" s="168">
        <v>5</v>
      </c>
      <c r="H24" s="169">
        <v>2</v>
      </c>
      <c r="I24" s="166">
        <v>0</v>
      </c>
      <c r="J24" s="167">
        <v>0</v>
      </c>
      <c r="K24" s="167">
        <v>2</v>
      </c>
      <c r="L24" s="167">
        <v>21</v>
      </c>
      <c r="M24" s="168">
        <v>3</v>
      </c>
      <c r="N24" s="169">
        <v>3</v>
      </c>
      <c r="O24" s="130" t="s">
        <v>174</v>
      </c>
      <c r="P24" s="130">
        <v>29</v>
      </c>
      <c r="Q24" s="130">
        <v>29</v>
      </c>
    </row>
    <row r="25" spans="1:17" ht="18.75" customHeight="1" x14ac:dyDescent="0.2">
      <c r="A25" s="170"/>
      <c r="B25" s="221"/>
      <c r="C25" s="171">
        <v>0.18181818181818182</v>
      </c>
      <c r="D25" s="172">
        <v>9.0909090909090912E-2</v>
      </c>
      <c r="E25" s="172">
        <v>0.18181818181818182</v>
      </c>
      <c r="F25" s="172">
        <v>0.54545454545454541</v>
      </c>
      <c r="G25" s="172"/>
      <c r="H25" s="173"/>
      <c r="I25" s="171">
        <v>0</v>
      </c>
      <c r="J25" s="172">
        <v>0</v>
      </c>
      <c r="K25" s="172">
        <v>8.6956521739130432E-2</v>
      </c>
      <c r="L25" s="172">
        <v>0.91304347826086951</v>
      </c>
      <c r="M25" s="172"/>
      <c r="N25" s="173"/>
      <c r="O25" s="130"/>
    </row>
    <row r="26" spans="1:17" ht="12.75" customHeight="1" x14ac:dyDescent="0.2">
      <c r="A26" s="174" t="s">
        <v>41</v>
      </c>
      <c r="B26" s="223" t="s">
        <v>51</v>
      </c>
      <c r="C26" s="175">
        <v>5</v>
      </c>
      <c r="D26" s="176">
        <v>1</v>
      </c>
      <c r="E26" s="176">
        <v>2</v>
      </c>
      <c r="F26" s="176">
        <v>13</v>
      </c>
      <c r="G26" s="177">
        <v>6</v>
      </c>
      <c r="H26" s="178">
        <v>2</v>
      </c>
      <c r="I26" s="175">
        <v>0</v>
      </c>
      <c r="J26" s="176">
        <v>1</v>
      </c>
      <c r="K26" s="176">
        <v>2</v>
      </c>
      <c r="L26" s="176">
        <v>19</v>
      </c>
      <c r="M26" s="177">
        <v>4</v>
      </c>
      <c r="N26" s="178">
        <v>3</v>
      </c>
      <c r="O26" s="130" t="s">
        <v>175</v>
      </c>
      <c r="P26" s="130">
        <v>29</v>
      </c>
      <c r="Q26" s="130">
        <v>29</v>
      </c>
    </row>
    <row r="27" spans="1:17" ht="18" customHeight="1" x14ac:dyDescent="0.2">
      <c r="A27" s="174"/>
      <c r="B27" s="223"/>
      <c r="C27" s="179">
        <v>0.23809523809523808</v>
      </c>
      <c r="D27" s="180">
        <v>4.7619047619047616E-2</v>
      </c>
      <c r="E27" s="180">
        <v>9.5238095238095233E-2</v>
      </c>
      <c r="F27" s="180">
        <v>0.61904761904761907</v>
      </c>
      <c r="G27" s="180"/>
      <c r="H27" s="181"/>
      <c r="I27" s="182">
        <v>0</v>
      </c>
      <c r="J27" s="183">
        <v>4.5454545454545456E-2</v>
      </c>
      <c r="K27" s="183">
        <v>9.0909090909090912E-2</v>
      </c>
      <c r="L27" s="183">
        <v>0.86363636363636365</v>
      </c>
      <c r="M27" s="180"/>
      <c r="N27" s="181"/>
      <c r="O27" s="130"/>
    </row>
    <row r="28" spans="1:17" ht="12.75" customHeight="1" x14ac:dyDescent="0.2">
      <c r="A28" s="170" t="s">
        <v>42</v>
      </c>
      <c r="B28" s="221" t="s">
        <v>58</v>
      </c>
      <c r="C28" s="166">
        <v>5</v>
      </c>
      <c r="D28" s="167">
        <v>0</v>
      </c>
      <c r="E28" s="167">
        <v>6</v>
      </c>
      <c r="F28" s="167">
        <v>10</v>
      </c>
      <c r="G28" s="168">
        <v>5</v>
      </c>
      <c r="H28" s="169">
        <v>3</v>
      </c>
      <c r="I28" s="166">
        <v>0</v>
      </c>
      <c r="J28" s="167">
        <v>3</v>
      </c>
      <c r="K28" s="167">
        <v>2</v>
      </c>
      <c r="L28" s="167">
        <v>18</v>
      </c>
      <c r="M28" s="168">
        <v>2</v>
      </c>
      <c r="N28" s="169">
        <v>4</v>
      </c>
      <c r="O28" s="130" t="s">
        <v>176</v>
      </c>
      <c r="P28" s="130">
        <v>29</v>
      </c>
      <c r="Q28" s="130">
        <v>29</v>
      </c>
    </row>
    <row r="29" spans="1:17" ht="15.75" customHeight="1" x14ac:dyDescent="0.2">
      <c r="A29" s="170"/>
      <c r="B29" s="221"/>
      <c r="C29" s="184">
        <v>0.23809523809523808</v>
      </c>
      <c r="D29" s="185">
        <v>0</v>
      </c>
      <c r="E29" s="185">
        <v>0.2857142857142857</v>
      </c>
      <c r="F29" s="185">
        <v>0.47619047619047616</v>
      </c>
      <c r="G29" s="185"/>
      <c r="H29" s="186"/>
      <c r="I29" s="171">
        <v>0</v>
      </c>
      <c r="J29" s="172">
        <v>0.13043478260869565</v>
      </c>
      <c r="K29" s="172">
        <v>8.6956521739130432E-2</v>
      </c>
      <c r="L29" s="172">
        <v>0.78260869565217395</v>
      </c>
      <c r="M29" s="185"/>
      <c r="N29" s="186"/>
      <c r="O29" s="130"/>
    </row>
    <row r="30" spans="1:17" ht="13.5" customHeight="1" x14ac:dyDescent="0.2">
      <c r="A30" s="174" t="s">
        <v>43</v>
      </c>
      <c r="B30" s="223" t="s">
        <v>59</v>
      </c>
      <c r="C30" s="175">
        <v>5</v>
      </c>
      <c r="D30" s="176">
        <v>1</v>
      </c>
      <c r="E30" s="176">
        <v>1</v>
      </c>
      <c r="F30" s="176">
        <v>16</v>
      </c>
      <c r="G30" s="177">
        <v>4</v>
      </c>
      <c r="H30" s="178">
        <v>2</v>
      </c>
      <c r="I30" s="175">
        <v>1</v>
      </c>
      <c r="J30" s="176">
        <v>0</v>
      </c>
      <c r="K30" s="176">
        <v>0</v>
      </c>
      <c r="L30" s="176">
        <v>22</v>
      </c>
      <c r="M30" s="177">
        <v>2</v>
      </c>
      <c r="N30" s="178">
        <v>4</v>
      </c>
      <c r="O30" s="130" t="s">
        <v>177</v>
      </c>
      <c r="P30" s="130">
        <v>29</v>
      </c>
      <c r="Q30" s="130">
        <v>29</v>
      </c>
    </row>
    <row r="31" spans="1:17" ht="13.5" customHeight="1" x14ac:dyDescent="0.2">
      <c r="A31" s="174"/>
      <c r="B31" s="223"/>
      <c r="C31" s="179">
        <v>0.21739130434782608</v>
      </c>
      <c r="D31" s="180">
        <v>4.3478260869565216E-2</v>
      </c>
      <c r="E31" s="180">
        <v>4.3478260869565216E-2</v>
      </c>
      <c r="F31" s="180">
        <v>0.69565217391304346</v>
      </c>
      <c r="G31" s="180"/>
      <c r="H31" s="181"/>
      <c r="I31" s="182">
        <v>4.3478260869565216E-2</v>
      </c>
      <c r="J31" s="183">
        <v>0</v>
      </c>
      <c r="K31" s="183">
        <v>0</v>
      </c>
      <c r="L31" s="183">
        <v>0.95652173913043481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5</v>
      </c>
      <c r="D33" s="167">
        <v>1</v>
      </c>
      <c r="E33" s="167">
        <v>1</v>
      </c>
      <c r="F33" s="167">
        <v>14</v>
      </c>
      <c r="G33" s="168">
        <v>6</v>
      </c>
      <c r="H33" s="169">
        <v>2</v>
      </c>
      <c r="I33" s="166">
        <v>1</v>
      </c>
      <c r="J33" s="167">
        <v>1</v>
      </c>
      <c r="K33" s="167">
        <v>2</v>
      </c>
      <c r="L33" s="167">
        <v>19</v>
      </c>
      <c r="M33" s="168">
        <v>3</v>
      </c>
      <c r="N33" s="169">
        <v>3</v>
      </c>
      <c r="O33" s="130" t="s">
        <v>178</v>
      </c>
      <c r="P33" s="130">
        <v>29</v>
      </c>
      <c r="Q33" s="130">
        <v>29</v>
      </c>
    </row>
    <row r="34" spans="1:17" ht="14.25" customHeight="1" x14ac:dyDescent="0.2">
      <c r="A34" s="170"/>
      <c r="B34" s="221"/>
      <c r="C34" s="184">
        <v>0.23809523809523808</v>
      </c>
      <c r="D34" s="185">
        <v>4.7619047619047616E-2</v>
      </c>
      <c r="E34" s="185">
        <v>4.7619047619047616E-2</v>
      </c>
      <c r="F34" s="185">
        <v>0.66666666666666663</v>
      </c>
      <c r="G34" s="185"/>
      <c r="H34" s="186"/>
      <c r="I34" s="171">
        <v>4.3478260869565216E-2</v>
      </c>
      <c r="J34" s="172">
        <v>4.3478260869565216E-2</v>
      </c>
      <c r="K34" s="172">
        <v>8.6956521739130432E-2</v>
      </c>
      <c r="L34" s="172">
        <v>0.82608695652173914</v>
      </c>
      <c r="M34" s="185"/>
      <c r="N34" s="186"/>
      <c r="O34" s="130"/>
    </row>
    <row r="35" spans="1:17" ht="12.75" customHeight="1" x14ac:dyDescent="0.2">
      <c r="A35" s="174" t="s">
        <v>45</v>
      </c>
      <c r="B35" s="223" t="s">
        <v>52</v>
      </c>
      <c r="C35" s="175">
        <v>4</v>
      </c>
      <c r="D35" s="176">
        <v>2</v>
      </c>
      <c r="E35" s="176">
        <v>4</v>
      </c>
      <c r="F35" s="176">
        <v>13</v>
      </c>
      <c r="G35" s="177">
        <v>4</v>
      </c>
      <c r="H35" s="178">
        <v>2</v>
      </c>
      <c r="I35" s="175">
        <v>1</v>
      </c>
      <c r="J35" s="176">
        <v>0</v>
      </c>
      <c r="K35" s="176">
        <v>2</v>
      </c>
      <c r="L35" s="176">
        <v>20</v>
      </c>
      <c r="M35" s="177">
        <v>2</v>
      </c>
      <c r="N35" s="178">
        <v>4</v>
      </c>
      <c r="O35" s="130" t="s">
        <v>179</v>
      </c>
      <c r="P35" s="130">
        <v>29</v>
      </c>
      <c r="Q35" s="130">
        <v>29</v>
      </c>
    </row>
    <row r="36" spans="1:17" ht="15.75" customHeight="1" x14ac:dyDescent="0.2">
      <c r="A36" s="174"/>
      <c r="B36" s="223"/>
      <c r="C36" s="179">
        <v>0.17391304347826086</v>
      </c>
      <c r="D36" s="180">
        <v>8.6956521739130432E-2</v>
      </c>
      <c r="E36" s="180">
        <v>0.17391304347826086</v>
      </c>
      <c r="F36" s="180">
        <v>0.56521739130434778</v>
      </c>
      <c r="G36" s="180"/>
      <c r="H36" s="181"/>
      <c r="I36" s="182">
        <v>4.3478260869565216E-2</v>
      </c>
      <c r="J36" s="183">
        <v>0</v>
      </c>
      <c r="K36" s="183">
        <v>8.6956521739130432E-2</v>
      </c>
      <c r="L36" s="183">
        <v>0.86956521739130432</v>
      </c>
      <c r="M36" s="180"/>
      <c r="N36" s="181"/>
      <c r="O36" s="130"/>
    </row>
    <row r="37" spans="1:17" ht="12.75" customHeight="1" x14ac:dyDescent="0.2">
      <c r="A37" s="170" t="s">
        <v>46</v>
      </c>
      <c r="B37" s="221" t="s">
        <v>53</v>
      </c>
      <c r="C37" s="166">
        <v>6</v>
      </c>
      <c r="D37" s="167">
        <v>0</v>
      </c>
      <c r="E37" s="167">
        <v>2</v>
      </c>
      <c r="F37" s="167">
        <v>10</v>
      </c>
      <c r="G37" s="168">
        <v>6</v>
      </c>
      <c r="H37" s="169">
        <v>5</v>
      </c>
      <c r="I37" s="166">
        <v>0</v>
      </c>
      <c r="J37" s="167">
        <v>1</v>
      </c>
      <c r="K37" s="167">
        <v>3</v>
      </c>
      <c r="L37" s="167">
        <v>17</v>
      </c>
      <c r="M37" s="168">
        <v>4</v>
      </c>
      <c r="N37" s="169">
        <v>4</v>
      </c>
      <c r="O37" s="130" t="s">
        <v>180</v>
      </c>
      <c r="P37" s="130">
        <v>29</v>
      </c>
      <c r="Q37" s="130">
        <v>29</v>
      </c>
    </row>
    <row r="38" spans="1:17" ht="14.25" customHeight="1" x14ac:dyDescent="0.2">
      <c r="A38" s="170"/>
      <c r="B38" s="221"/>
      <c r="C38" s="184">
        <v>0.33333333333333331</v>
      </c>
      <c r="D38" s="185">
        <v>0</v>
      </c>
      <c r="E38" s="185">
        <v>0.1111111111111111</v>
      </c>
      <c r="F38" s="185">
        <v>0.55555555555555558</v>
      </c>
      <c r="G38" s="185"/>
      <c r="H38" s="186"/>
      <c r="I38" s="171">
        <v>0</v>
      </c>
      <c r="J38" s="172">
        <v>4.7619047619047616E-2</v>
      </c>
      <c r="K38" s="172">
        <v>0.14285714285714285</v>
      </c>
      <c r="L38" s="172">
        <v>0.80952380952380953</v>
      </c>
      <c r="M38" s="185"/>
      <c r="N38" s="186"/>
      <c r="O38" s="130"/>
    </row>
    <row r="39" spans="1:17" ht="12.75" customHeight="1" x14ac:dyDescent="0.2">
      <c r="A39" s="174" t="s">
        <v>47</v>
      </c>
      <c r="B39" s="223" t="s">
        <v>61</v>
      </c>
      <c r="C39" s="175">
        <v>4</v>
      </c>
      <c r="D39" s="176">
        <v>2</v>
      </c>
      <c r="E39" s="176">
        <v>6</v>
      </c>
      <c r="F39" s="176">
        <v>10</v>
      </c>
      <c r="G39" s="177">
        <v>5</v>
      </c>
      <c r="H39" s="178">
        <v>2</v>
      </c>
      <c r="I39" s="175">
        <v>1</v>
      </c>
      <c r="J39" s="176">
        <v>1</v>
      </c>
      <c r="K39" s="176">
        <v>4</v>
      </c>
      <c r="L39" s="176">
        <v>17</v>
      </c>
      <c r="M39" s="177">
        <v>3</v>
      </c>
      <c r="N39" s="178">
        <v>3</v>
      </c>
      <c r="O39" s="130" t="s">
        <v>181</v>
      </c>
      <c r="P39" s="130">
        <v>29</v>
      </c>
      <c r="Q39" s="130">
        <v>29</v>
      </c>
    </row>
    <row r="40" spans="1:17" ht="15" customHeight="1" x14ac:dyDescent="0.2">
      <c r="A40" s="174"/>
      <c r="B40" s="223"/>
      <c r="C40" s="179">
        <v>0.18181818181818182</v>
      </c>
      <c r="D40" s="180">
        <v>9.0909090909090912E-2</v>
      </c>
      <c r="E40" s="180">
        <v>0.27272727272727271</v>
      </c>
      <c r="F40" s="180">
        <v>0.45454545454545453</v>
      </c>
      <c r="G40" s="180"/>
      <c r="H40" s="181"/>
      <c r="I40" s="182">
        <v>4.3478260869565216E-2</v>
      </c>
      <c r="J40" s="183">
        <v>4.3478260869565216E-2</v>
      </c>
      <c r="K40" s="183">
        <v>0.17391304347826086</v>
      </c>
      <c r="L40" s="183">
        <v>0.73913043478260865</v>
      </c>
      <c r="M40" s="180"/>
      <c r="N40" s="181"/>
      <c r="O40" s="130"/>
    </row>
    <row r="41" spans="1:17" ht="12.75" customHeight="1" x14ac:dyDescent="0.2">
      <c r="A41" s="170" t="s">
        <v>48</v>
      </c>
      <c r="B41" s="221" t="s">
        <v>62</v>
      </c>
      <c r="C41" s="166">
        <v>5</v>
      </c>
      <c r="D41" s="167">
        <v>6</v>
      </c>
      <c r="E41" s="167">
        <v>1</v>
      </c>
      <c r="F41" s="167">
        <v>10</v>
      </c>
      <c r="G41" s="168">
        <v>4</v>
      </c>
      <c r="H41" s="169">
        <v>3</v>
      </c>
      <c r="I41" s="166">
        <v>1</v>
      </c>
      <c r="J41" s="167">
        <v>4</v>
      </c>
      <c r="K41" s="167">
        <v>1</v>
      </c>
      <c r="L41" s="167">
        <v>18</v>
      </c>
      <c r="M41" s="168">
        <v>2</v>
      </c>
      <c r="N41" s="169">
        <v>3</v>
      </c>
      <c r="O41" s="130" t="s">
        <v>182</v>
      </c>
      <c r="P41" s="130">
        <v>29</v>
      </c>
      <c r="Q41" s="130">
        <v>29</v>
      </c>
    </row>
    <row r="42" spans="1:17" x14ac:dyDescent="0.2">
      <c r="A42" s="190"/>
      <c r="B42" s="224"/>
      <c r="C42" s="191">
        <v>0.22727272727272727</v>
      </c>
      <c r="D42" s="192">
        <v>0.27272727272727271</v>
      </c>
      <c r="E42" s="192">
        <v>4.5454545454545456E-2</v>
      </c>
      <c r="F42" s="192">
        <v>0.45454545454545453</v>
      </c>
      <c r="G42" s="192"/>
      <c r="H42" s="193"/>
      <c r="I42" s="194">
        <v>4.1666666666666664E-2</v>
      </c>
      <c r="J42" s="195">
        <v>0.16666666666666666</v>
      </c>
      <c r="K42" s="195">
        <v>4.1666666666666664E-2</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0</v>
      </c>
      <c r="F48" s="199">
        <v>10</v>
      </c>
      <c r="G48" s="199">
        <v>16</v>
      </c>
      <c r="H48" s="177">
        <v>0</v>
      </c>
      <c r="P48" s="130">
        <v>29</v>
      </c>
    </row>
    <row r="49" spans="1:16" x14ac:dyDescent="0.2">
      <c r="A49" s="86"/>
      <c r="C49" s="180">
        <v>6.8965517241379309E-2</v>
      </c>
      <c r="D49" s="180">
        <v>3.4482758620689655E-2</v>
      </c>
      <c r="E49" s="180">
        <v>0</v>
      </c>
      <c r="F49" s="180">
        <v>0.34482758620689657</v>
      </c>
      <c r="G49" s="180">
        <v>0.55172413793103448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8</v>
      </c>
      <c r="G54" s="199">
        <v>17</v>
      </c>
      <c r="H54" s="177">
        <v>1</v>
      </c>
      <c r="P54" s="130">
        <v>29</v>
      </c>
    </row>
    <row r="55" spans="1:16" x14ac:dyDescent="0.2">
      <c r="A55" s="86"/>
      <c r="C55" s="180">
        <v>0</v>
      </c>
      <c r="D55" s="180">
        <v>3.5714285714285712E-2</v>
      </c>
      <c r="E55" s="180">
        <v>7.1428571428571425E-2</v>
      </c>
      <c r="F55" s="180">
        <v>0.2857142857142857</v>
      </c>
      <c r="G55" s="180">
        <v>0.6071428571428571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0</v>
      </c>
      <c r="E60" s="199">
        <v>27</v>
      </c>
      <c r="F60" s="199">
        <v>1</v>
      </c>
      <c r="G60" s="199"/>
      <c r="H60" s="177">
        <v>0</v>
      </c>
      <c r="P60" s="130">
        <v>29</v>
      </c>
    </row>
    <row r="61" spans="1:16" x14ac:dyDescent="0.2">
      <c r="A61" s="86"/>
      <c r="C61" s="180">
        <v>3.5714285714285712E-2</v>
      </c>
      <c r="D61" s="180">
        <v>0</v>
      </c>
      <c r="E61" s="180">
        <v>0.9642857142857143</v>
      </c>
      <c r="F61" s="180"/>
      <c r="G61" s="180"/>
      <c r="H61" s="180"/>
    </row>
    <row r="62" spans="1:16" x14ac:dyDescent="0.2">
      <c r="A62" s="87" t="s">
        <v>183</v>
      </c>
    </row>
    <row r="63" spans="1:16" ht="6.75" customHeight="1" x14ac:dyDescent="0.2">
      <c r="A63" s="87"/>
    </row>
    <row r="64" spans="1:16" ht="23.1" customHeight="1" x14ac:dyDescent="0.2">
      <c r="B64" s="226" t="s">
        <v>457</v>
      </c>
      <c r="C64" s="226"/>
      <c r="D64" s="226"/>
      <c r="E64" s="226"/>
      <c r="F64" s="226"/>
      <c r="G64" s="226"/>
      <c r="H64" s="226"/>
      <c r="I64" s="226"/>
      <c r="J64" s="226"/>
      <c r="K64" s="226"/>
      <c r="L64" s="226"/>
    </row>
    <row r="65" spans="2:12" ht="23.1" customHeight="1" x14ac:dyDescent="0.2">
      <c r="B65" s="226" t="s">
        <v>458</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114"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58D-C13B-429B-B699-10525915A5AE}">
  <sheetPr codeName="Sheet2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200</v>
      </c>
      <c r="C3" s="133"/>
      <c r="D3" s="134"/>
      <c r="E3" s="135">
        <v>44624</v>
      </c>
      <c r="F3" s="134"/>
      <c r="G3" s="136"/>
      <c r="H3" s="136"/>
      <c r="I3" s="135" t="s">
        <v>376</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5</v>
      </c>
      <c r="D6" s="141">
        <v>0.41666666666666669</v>
      </c>
      <c r="F6" s="142" t="s">
        <v>49</v>
      </c>
      <c r="J6" s="143" t="s">
        <v>173</v>
      </c>
    </row>
    <row r="7" spans="1:15" x14ac:dyDescent="0.2">
      <c r="B7" s="144" t="s">
        <v>3</v>
      </c>
      <c r="C7" s="88">
        <v>5</v>
      </c>
      <c r="D7" s="145">
        <v>0.41666666666666669</v>
      </c>
      <c r="F7" s="146" t="s">
        <v>28</v>
      </c>
      <c r="G7" s="147"/>
      <c r="H7" s="147">
        <v>0</v>
      </c>
      <c r="I7" s="141">
        <v>0</v>
      </c>
      <c r="K7" s="81" t="s">
        <v>377</v>
      </c>
    </row>
    <row r="8" spans="1:15" x14ac:dyDescent="0.2">
      <c r="B8" s="139" t="s">
        <v>5</v>
      </c>
      <c r="C8" s="140">
        <v>4</v>
      </c>
      <c r="D8" s="141">
        <v>0.33333333333333331</v>
      </c>
      <c r="F8" s="148" t="s">
        <v>0</v>
      </c>
      <c r="H8" s="81">
        <v>0</v>
      </c>
      <c r="I8" s="145">
        <v>0</v>
      </c>
    </row>
    <row r="9" spans="1:15" x14ac:dyDescent="0.2">
      <c r="B9" s="144" t="s">
        <v>6</v>
      </c>
      <c r="C9" s="88">
        <v>3</v>
      </c>
      <c r="D9" s="145">
        <v>0.25</v>
      </c>
      <c r="F9" s="146" t="s">
        <v>29</v>
      </c>
      <c r="G9" s="147"/>
      <c r="H9" s="147">
        <v>0</v>
      </c>
      <c r="I9" s="141">
        <v>0</v>
      </c>
    </row>
    <row r="10" spans="1:15" x14ac:dyDescent="0.2">
      <c r="B10" s="139" t="s">
        <v>4</v>
      </c>
      <c r="C10" s="140">
        <v>4</v>
      </c>
      <c r="D10" s="141">
        <v>0.33333333333333331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8.3333333333333329E-2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0</v>
      </c>
      <c r="F24" s="167">
        <v>3</v>
      </c>
      <c r="G24" s="168">
        <v>1</v>
      </c>
      <c r="H24" s="169">
        <v>4</v>
      </c>
      <c r="I24" s="166">
        <v>0</v>
      </c>
      <c r="J24" s="167">
        <v>0</v>
      </c>
      <c r="K24" s="167">
        <v>2</v>
      </c>
      <c r="L24" s="167">
        <v>5</v>
      </c>
      <c r="M24" s="168">
        <v>1</v>
      </c>
      <c r="N24" s="169">
        <v>4</v>
      </c>
      <c r="O24" s="130" t="s">
        <v>174</v>
      </c>
      <c r="P24" s="130">
        <v>12</v>
      </c>
      <c r="Q24" s="130">
        <v>12</v>
      </c>
    </row>
    <row r="25" spans="1:17" ht="18.75" customHeight="1" x14ac:dyDescent="0.2">
      <c r="A25" s="170"/>
      <c r="B25" s="221"/>
      <c r="C25" s="171">
        <v>0.14285714285714285</v>
      </c>
      <c r="D25" s="172">
        <v>0.42857142857142855</v>
      </c>
      <c r="E25" s="172">
        <v>0</v>
      </c>
      <c r="F25" s="172">
        <v>0.42857142857142855</v>
      </c>
      <c r="G25" s="172"/>
      <c r="H25" s="173"/>
      <c r="I25" s="171">
        <v>0</v>
      </c>
      <c r="J25" s="172">
        <v>0</v>
      </c>
      <c r="K25" s="172">
        <v>0.2857142857142857</v>
      </c>
      <c r="L25" s="172">
        <v>0.7142857142857143</v>
      </c>
      <c r="M25" s="172"/>
      <c r="N25" s="173"/>
      <c r="O25" s="130"/>
    </row>
    <row r="26" spans="1:17" ht="12.75" customHeight="1" x14ac:dyDescent="0.2">
      <c r="A26" s="174" t="s">
        <v>41</v>
      </c>
      <c r="B26" s="223" t="s">
        <v>51</v>
      </c>
      <c r="C26" s="175">
        <v>1</v>
      </c>
      <c r="D26" s="176">
        <v>2</v>
      </c>
      <c r="E26" s="176">
        <v>1</v>
      </c>
      <c r="F26" s="176">
        <v>3</v>
      </c>
      <c r="G26" s="177">
        <v>1</v>
      </c>
      <c r="H26" s="178">
        <v>4</v>
      </c>
      <c r="I26" s="175">
        <v>1</v>
      </c>
      <c r="J26" s="176">
        <v>0</v>
      </c>
      <c r="K26" s="176">
        <v>1</v>
      </c>
      <c r="L26" s="176">
        <v>5</v>
      </c>
      <c r="M26" s="177">
        <v>1</v>
      </c>
      <c r="N26" s="178">
        <v>4</v>
      </c>
      <c r="O26" s="130" t="s">
        <v>175</v>
      </c>
      <c r="P26" s="130">
        <v>12</v>
      </c>
      <c r="Q26" s="130">
        <v>12</v>
      </c>
    </row>
    <row r="27" spans="1:17" ht="18" customHeight="1" x14ac:dyDescent="0.2">
      <c r="A27" s="174"/>
      <c r="B27" s="223"/>
      <c r="C27" s="179">
        <v>0.14285714285714285</v>
      </c>
      <c r="D27" s="180">
        <v>0.2857142857142857</v>
      </c>
      <c r="E27" s="180">
        <v>0.14285714285714285</v>
      </c>
      <c r="F27" s="180">
        <v>0.42857142857142855</v>
      </c>
      <c r="G27" s="180"/>
      <c r="H27" s="181"/>
      <c r="I27" s="182">
        <v>0.14285714285714285</v>
      </c>
      <c r="J27" s="183">
        <v>0</v>
      </c>
      <c r="K27" s="183">
        <v>0.14285714285714285</v>
      </c>
      <c r="L27" s="183">
        <v>0.7142857142857143</v>
      </c>
      <c r="M27" s="180"/>
      <c r="N27" s="181"/>
      <c r="O27" s="130"/>
    </row>
    <row r="28" spans="1:17" ht="12.75" customHeight="1" x14ac:dyDescent="0.2">
      <c r="A28" s="170" t="s">
        <v>42</v>
      </c>
      <c r="B28" s="221" t="s">
        <v>58</v>
      </c>
      <c r="C28" s="166">
        <v>2</v>
      </c>
      <c r="D28" s="167">
        <v>1</v>
      </c>
      <c r="E28" s="167">
        <v>1</v>
      </c>
      <c r="F28" s="167">
        <v>3</v>
      </c>
      <c r="G28" s="168">
        <v>1</v>
      </c>
      <c r="H28" s="169">
        <v>4</v>
      </c>
      <c r="I28" s="166">
        <v>0</v>
      </c>
      <c r="J28" s="167">
        <v>0</v>
      </c>
      <c r="K28" s="167">
        <v>1</v>
      </c>
      <c r="L28" s="167">
        <v>6</v>
      </c>
      <c r="M28" s="168">
        <v>1</v>
      </c>
      <c r="N28" s="169">
        <v>4</v>
      </c>
      <c r="O28" s="130" t="s">
        <v>176</v>
      </c>
      <c r="P28" s="130">
        <v>12</v>
      </c>
      <c r="Q28" s="130">
        <v>12</v>
      </c>
    </row>
    <row r="29" spans="1:17" ht="15.75" customHeight="1" x14ac:dyDescent="0.2">
      <c r="A29" s="170"/>
      <c r="B29" s="221"/>
      <c r="C29" s="184">
        <v>0.2857142857142857</v>
      </c>
      <c r="D29" s="185">
        <v>0.14285714285714285</v>
      </c>
      <c r="E29" s="185">
        <v>0.14285714285714285</v>
      </c>
      <c r="F29" s="185">
        <v>0.42857142857142855</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0</v>
      </c>
      <c r="D30" s="176">
        <v>1</v>
      </c>
      <c r="E30" s="176">
        <v>1</v>
      </c>
      <c r="F30" s="176">
        <v>4</v>
      </c>
      <c r="G30" s="177">
        <v>0</v>
      </c>
      <c r="H30" s="178">
        <v>6</v>
      </c>
      <c r="I30" s="175">
        <v>0</v>
      </c>
      <c r="J30" s="176">
        <v>0</v>
      </c>
      <c r="K30" s="176">
        <v>1</v>
      </c>
      <c r="L30" s="176">
        <v>5</v>
      </c>
      <c r="M30" s="177">
        <v>1</v>
      </c>
      <c r="N30" s="178">
        <v>5</v>
      </c>
      <c r="O30" s="130" t="s">
        <v>177</v>
      </c>
      <c r="P30" s="130">
        <v>12</v>
      </c>
      <c r="Q30" s="130">
        <v>12</v>
      </c>
    </row>
    <row r="31" spans="1:17" ht="13.5" customHeight="1" x14ac:dyDescent="0.2">
      <c r="A31" s="174"/>
      <c r="B31" s="223"/>
      <c r="C31" s="179">
        <v>0</v>
      </c>
      <c r="D31" s="180">
        <v>0.16666666666666666</v>
      </c>
      <c r="E31" s="180">
        <v>0.16666666666666666</v>
      </c>
      <c r="F31" s="180">
        <v>0.66666666666666663</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2</v>
      </c>
      <c r="F33" s="167">
        <v>3</v>
      </c>
      <c r="G33" s="168">
        <v>0</v>
      </c>
      <c r="H33" s="169">
        <v>5</v>
      </c>
      <c r="I33" s="166">
        <v>0</v>
      </c>
      <c r="J33" s="167">
        <v>0</v>
      </c>
      <c r="K33" s="167">
        <v>0</v>
      </c>
      <c r="L33" s="167">
        <v>6</v>
      </c>
      <c r="M33" s="168">
        <v>1</v>
      </c>
      <c r="N33" s="169">
        <v>5</v>
      </c>
      <c r="O33" s="130" t="s">
        <v>178</v>
      </c>
      <c r="P33" s="130">
        <v>12</v>
      </c>
      <c r="Q33" s="130">
        <v>12</v>
      </c>
    </row>
    <row r="34" spans="1:17" ht="14.25" customHeight="1" x14ac:dyDescent="0.2">
      <c r="A34" s="170"/>
      <c r="B34" s="221"/>
      <c r="C34" s="184">
        <v>0.14285714285714285</v>
      </c>
      <c r="D34" s="185">
        <v>0.14285714285714285</v>
      </c>
      <c r="E34" s="185">
        <v>0.2857142857142857</v>
      </c>
      <c r="F34" s="185">
        <v>0.42857142857142855</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3</v>
      </c>
      <c r="F35" s="176">
        <v>3</v>
      </c>
      <c r="G35" s="177">
        <v>0</v>
      </c>
      <c r="H35" s="178">
        <v>6</v>
      </c>
      <c r="I35" s="175">
        <v>0</v>
      </c>
      <c r="J35" s="176">
        <v>0</v>
      </c>
      <c r="K35" s="176">
        <v>0</v>
      </c>
      <c r="L35" s="176">
        <v>6</v>
      </c>
      <c r="M35" s="177">
        <v>1</v>
      </c>
      <c r="N35" s="178">
        <v>5</v>
      </c>
      <c r="O35" s="130" t="s">
        <v>179</v>
      </c>
      <c r="P35" s="130">
        <v>12</v>
      </c>
      <c r="Q35" s="130">
        <v>12</v>
      </c>
    </row>
    <row r="36" spans="1:17" ht="15.75" customHeight="1" x14ac:dyDescent="0.2">
      <c r="A36" s="174"/>
      <c r="B36" s="223"/>
      <c r="C36" s="179">
        <v>0</v>
      </c>
      <c r="D36" s="180">
        <v>0</v>
      </c>
      <c r="E36" s="180">
        <v>0.5</v>
      </c>
      <c r="F36" s="180">
        <v>0.5</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1</v>
      </c>
      <c r="F37" s="167">
        <v>4</v>
      </c>
      <c r="G37" s="168">
        <v>0</v>
      </c>
      <c r="H37" s="169">
        <v>7</v>
      </c>
      <c r="I37" s="166">
        <v>0</v>
      </c>
      <c r="J37" s="167">
        <v>0</v>
      </c>
      <c r="K37" s="167">
        <v>1</v>
      </c>
      <c r="L37" s="167">
        <v>5</v>
      </c>
      <c r="M37" s="168">
        <v>1</v>
      </c>
      <c r="N37" s="169">
        <v>5</v>
      </c>
      <c r="O37" s="130" t="s">
        <v>180</v>
      </c>
      <c r="P37" s="130">
        <v>12</v>
      </c>
      <c r="Q37" s="130">
        <v>12</v>
      </c>
    </row>
    <row r="38" spans="1:17" ht="14.25" customHeight="1" x14ac:dyDescent="0.2">
      <c r="A38" s="170"/>
      <c r="B38" s="221"/>
      <c r="C38" s="184">
        <v>0</v>
      </c>
      <c r="D38" s="185">
        <v>0</v>
      </c>
      <c r="E38" s="185">
        <v>0.2</v>
      </c>
      <c r="F38" s="185">
        <v>0.8</v>
      </c>
      <c r="G38" s="185"/>
      <c r="H38" s="186"/>
      <c r="I38" s="171">
        <v>0</v>
      </c>
      <c r="J38" s="172">
        <v>0</v>
      </c>
      <c r="K38" s="172">
        <v>0.16666666666666666</v>
      </c>
      <c r="L38" s="172">
        <v>0.83333333333333337</v>
      </c>
      <c r="M38" s="185"/>
      <c r="N38" s="186"/>
      <c r="O38" s="130"/>
    </row>
    <row r="39" spans="1:17" ht="12.75" customHeight="1" x14ac:dyDescent="0.2">
      <c r="A39" s="174" t="s">
        <v>47</v>
      </c>
      <c r="B39" s="223" t="s">
        <v>61</v>
      </c>
      <c r="C39" s="175">
        <v>0</v>
      </c>
      <c r="D39" s="176">
        <v>0</v>
      </c>
      <c r="E39" s="176">
        <v>2</v>
      </c>
      <c r="F39" s="176">
        <v>4</v>
      </c>
      <c r="G39" s="177">
        <v>0</v>
      </c>
      <c r="H39" s="178">
        <v>6</v>
      </c>
      <c r="I39" s="175">
        <v>0</v>
      </c>
      <c r="J39" s="176">
        <v>0</v>
      </c>
      <c r="K39" s="176">
        <v>1</v>
      </c>
      <c r="L39" s="176">
        <v>5</v>
      </c>
      <c r="M39" s="177">
        <v>1</v>
      </c>
      <c r="N39" s="178">
        <v>5</v>
      </c>
      <c r="O39" s="130" t="s">
        <v>181</v>
      </c>
      <c r="P39" s="130">
        <v>12</v>
      </c>
      <c r="Q39" s="130">
        <v>12</v>
      </c>
    </row>
    <row r="40" spans="1:17" ht="15" customHeight="1" x14ac:dyDescent="0.2">
      <c r="A40" s="174"/>
      <c r="B40" s="223"/>
      <c r="C40" s="179">
        <v>0</v>
      </c>
      <c r="D40" s="180">
        <v>0</v>
      </c>
      <c r="E40" s="180">
        <v>0.33333333333333331</v>
      </c>
      <c r="F40" s="180">
        <v>0.66666666666666663</v>
      </c>
      <c r="G40" s="180"/>
      <c r="H40" s="181"/>
      <c r="I40" s="182">
        <v>0</v>
      </c>
      <c r="J40" s="183">
        <v>0</v>
      </c>
      <c r="K40" s="183">
        <v>0.16666666666666666</v>
      </c>
      <c r="L40" s="183">
        <v>0.83333333333333337</v>
      </c>
      <c r="M40" s="180"/>
      <c r="N40" s="181"/>
      <c r="O40" s="130"/>
    </row>
    <row r="41" spans="1:17" ht="12.75" customHeight="1" x14ac:dyDescent="0.2">
      <c r="A41" s="170" t="s">
        <v>48</v>
      </c>
      <c r="B41" s="221" t="s">
        <v>62</v>
      </c>
      <c r="C41" s="166">
        <v>0</v>
      </c>
      <c r="D41" s="167">
        <v>1</v>
      </c>
      <c r="E41" s="167">
        <v>1</v>
      </c>
      <c r="F41" s="167">
        <v>4</v>
      </c>
      <c r="G41" s="168">
        <v>0</v>
      </c>
      <c r="H41" s="169">
        <v>6</v>
      </c>
      <c r="I41" s="166">
        <v>0</v>
      </c>
      <c r="J41" s="167">
        <v>0</v>
      </c>
      <c r="K41" s="167">
        <v>1</v>
      </c>
      <c r="L41" s="167">
        <v>5</v>
      </c>
      <c r="M41" s="168">
        <v>1</v>
      </c>
      <c r="N41" s="169">
        <v>5</v>
      </c>
      <c r="O41" s="130" t="s">
        <v>182</v>
      </c>
      <c r="P41" s="130">
        <v>12</v>
      </c>
      <c r="Q41" s="130">
        <v>12</v>
      </c>
    </row>
    <row r="42" spans="1:17" x14ac:dyDescent="0.2">
      <c r="A42" s="190"/>
      <c r="B42" s="224"/>
      <c r="C42" s="191">
        <v>0</v>
      </c>
      <c r="D42" s="192">
        <v>0.16666666666666666</v>
      </c>
      <c r="E42" s="192">
        <v>0.16666666666666666</v>
      </c>
      <c r="F42" s="192">
        <v>0.66666666666666663</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9</v>
      </c>
      <c r="H48" s="177">
        <v>0</v>
      </c>
      <c r="P48" s="130">
        <v>12</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3</v>
      </c>
      <c r="G54" s="199">
        <v>7</v>
      </c>
      <c r="H54" s="177">
        <v>1</v>
      </c>
      <c r="P54" s="130">
        <v>12</v>
      </c>
    </row>
    <row r="55" spans="1:16" x14ac:dyDescent="0.2">
      <c r="A55" s="86"/>
      <c r="C55" s="180">
        <v>0</v>
      </c>
      <c r="D55" s="180">
        <v>9.0909090909090912E-2</v>
      </c>
      <c r="E55" s="180">
        <v>0</v>
      </c>
      <c r="F55" s="180">
        <v>0.27272727272727271</v>
      </c>
      <c r="G55" s="180">
        <v>0.63636363636363635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11</v>
      </c>
      <c r="F60" s="199">
        <v>0</v>
      </c>
      <c r="G60" s="199"/>
      <c r="H60" s="177">
        <v>0</v>
      </c>
      <c r="P60" s="130">
        <v>12</v>
      </c>
    </row>
    <row r="61" spans="1:16" x14ac:dyDescent="0.2">
      <c r="A61" s="86"/>
      <c r="C61" s="180">
        <v>0</v>
      </c>
      <c r="D61" s="180">
        <v>8.3333333333333329E-2</v>
      </c>
      <c r="E61" s="180">
        <v>0.91666666666666663</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C5D-0098-4DE6-A6C6-D71F06BA2FB1}">
  <sheetPr codeName="Sheet3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200</v>
      </c>
      <c r="C3" s="133"/>
      <c r="D3" s="134"/>
      <c r="E3" s="135">
        <v>44650</v>
      </c>
      <c r="F3" s="134"/>
      <c r="G3" s="136"/>
      <c r="H3" s="136"/>
      <c r="I3" s="135" t="s">
        <v>84</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3</v>
      </c>
      <c r="D6" s="141">
        <v>0.15789473684210525</v>
      </c>
      <c r="F6" s="142" t="s">
        <v>49</v>
      </c>
      <c r="J6" s="143" t="s">
        <v>173</v>
      </c>
    </row>
    <row r="7" spans="1:15" x14ac:dyDescent="0.2">
      <c r="B7" s="144" t="s">
        <v>3</v>
      </c>
      <c r="C7" s="88">
        <v>8</v>
      </c>
      <c r="D7" s="145">
        <v>0.42105263157894735</v>
      </c>
      <c r="F7" s="146" t="s">
        <v>28</v>
      </c>
      <c r="G7" s="147"/>
      <c r="H7" s="147">
        <v>0</v>
      </c>
      <c r="I7" s="141">
        <v>0</v>
      </c>
      <c r="K7" s="81" t="s">
        <v>365</v>
      </c>
    </row>
    <row r="8" spans="1:15" x14ac:dyDescent="0.2">
      <c r="B8" s="139" t="s">
        <v>5</v>
      </c>
      <c r="C8" s="140">
        <v>3</v>
      </c>
      <c r="D8" s="141">
        <v>0.15789473684210525</v>
      </c>
      <c r="F8" s="148" t="s">
        <v>0</v>
      </c>
      <c r="H8" s="81">
        <v>0</v>
      </c>
      <c r="I8" s="145">
        <v>0</v>
      </c>
    </row>
    <row r="9" spans="1:15" x14ac:dyDescent="0.2">
      <c r="B9" s="144" t="s">
        <v>6</v>
      </c>
      <c r="C9" s="88">
        <v>2</v>
      </c>
      <c r="D9" s="145">
        <v>0.10526315789473684</v>
      </c>
      <c r="F9" s="146" t="s">
        <v>29</v>
      </c>
      <c r="G9" s="147"/>
      <c r="H9" s="147">
        <v>0</v>
      </c>
      <c r="I9" s="141">
        <v>0</v>
      </c>
    </row>
    <row r="10" spans="1:15" x14ac:dyDescent="0.2">
      <c r="B10" s="139" t="s">
        <v>4</v>
      </c>
      <c r="C10" s="140">
        <v>2</v>
      </c>
      <c r="D10" s="141">
        <v>0.10526315789473684</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0.10526315789473684</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3</v>
      </c>
      <c r="D16" s="141">
        <v>0.15789473684210525</v>
      </c>
      <c r="F16" s="144"/>
    </row>
    <row r="17" spans="1:17" x14ac:dyDescent="0.2">
      <c r="B17" s="144" t="s">
        <v>7</v>
      </c>
      <c r="C17" s="88">
        <v>1</v>
      </c>
      <c r="D17" s="149">
        <v>5.2631578947368418E-2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4</v>
      </c>
      <c r="F24" s="167">
        <v>10</v>
      </c>
      <c r="G24" s="168">
        <v>1</v>
      </c>
      <c r="H24" s="169">
        <v>2</v>
      </c>
      <c r="I24" s="166">
        <v>2</v>
      </c>
      <c r="J24" s="167">
        <v>0</v>
      </c>
      <c r="K24" s="167">
        <v>0</v>
      </c>
      <c r="L24" s="167">
        <v>14</v>
      </c>
      <c r="M24" s="168">
        <v>0</v>
      </c>
      <c r="N24" s="169">
        <v>3</v>
      </c>
      <c r="O24" s="130" t="s">
        <v>174</v>
      </c>
      <c r="P24" s="130">
        <v>19</v>
      </c>
      <c r="Q24" s="130">
        <v>19</v>
      </c>
    </row>
    <row r="25" spans="1:17" ht="18.75" customHeight="1" x14ac:dyDescent="0.2">
      <c r="A25" s="170"/>
      <c r="B25" s="221"/>
      <c r="C25" s="171">
        <v>0.125</v>
      </c>
      <c r="D25" s="172">
        <v>0</v>
      </c>
      <c r="E25" s="172">
        <v>0.25</v>
      </c>
      <c r="F25" s="172">
        <v>0.625</v>
      </c>
      <c r="G25" s="172"/>
      <c r="H25" s="173"/>
      <c r="I25" s="171">
        <v>0.125</v>
      </c>
      <c r="J25" s="172">
        <v>0</v>
      </c>
      <c r="K25" s="172">
        <v>0</v>
      </c>
      <c r="L25" s="172">
        <v>0.875</v>
      </c>
      <c r="M25" s="172"/>
      <c r="N25" s="173"/>
      <c r="O25" s="130"/>
    </row>
    <row r="26" spans="1:17" ht="12.75" customHeight="1" x14ac:dyDescent="0.2">
      <c r="A26" s="174" t="s">
        <v>41</v>
      </c>
      <c r="B26" s="223" t="s">
        <v>51</v>
      </c>
      <c r="C26" s="175">
        <v>1</v>
      </c>
      <c r="D26" s="176">
        <v>1</v>
      </c>
      <c r="E26" s="176">
        <v>2</v>
      </c>
      <c r="F26" s="176">
        <v>13</v>
      </c>
      <c r="G26" s="177">
        <v>1</v>
      </c>
      <c r="H26" s="178">
        <v>1</v>
      </c>
      <c r="I26" s="175">
        <v>2</v>
      </c>
      <c r="J26" s="176">
        <v>0</v>
      </c>
      <c r="K26" s="176">
        <v>0</v>
      </c>
      <c r="L26" s="176">
        <v>14</v>
      </c>
      <c r="M26" s="177">
        <v>0</v>
      </c>
      <c r="N26" s="178">
        <v>3</v>
      </c>
      <c r="O26" s="130" t="s">
        <v>175</v>
      </c>
      <c r="P26" s="130">
        <v>19</v>
      </c>
      <c r="Q26" s="130">
        <v>19</v>
      </c>
    </row>
    <row r="27" spans="1:17" ht="18" customHeight="1" x14ac:dyDescent="0.2">
      <c r="A27" s="174"/>
      <c r="B27" s="223"/>
      <c r="C27" s="179">
        <v>5.8823529411764705E-2</v>
      </c>
      <c r="D27" s="180">
        <v>5.8823529411764705E-2</v>
      </c>
      <c r="E27" s="180">
        <v>0.11764705882352941</v>
      </c>
      <c r="F27" s="180">
        <v>0.76470588235294112</v>
      </c>
      <c r="G27" s="180"/>
      <c r="H27" s="181"/>
      <c r="I27" s="182">
        <v>0.125</v>
      </c>
      <c r="J27" s="183">
        <v>0</v>
      </c>
      <c r="K27" s="183">
        <v>0</v>
      </c>
      <c r="L27" s="183">
        <v>0.875</v>
      </c>
      <c r="M27" s="180"/>
      <c r="N27" s="181"/>
      <c r="O27" s="130"/>
    </row>
    <row r="28" spans="1:17" ht="12.75" customHeight="1" x14ac:dyDescent="0.2">
      <c r="A28" s="170" t="s">
        <v>42</v>
      </c>
      <c r="B28" s="221" t="s">
        <v>58</v>
      </c>
      <c r="C28" s="166">
        <v>2</v>
      </c>
      <c r="D28" s="167">
        <v>0</v>
      </c>
      <c r="E28" s="167">
        <v>3</v>
      </c>
      <c r="F28" s="167">
        <v>11</v>
      </c>
      <c r="G28" s="168">
        <v>2</v>
      </c>
      <c r="H28" s="169">
        <v>1</v>
      </c>
      <c r="I28" s="166">
        <v>1</v>
      </c>
      <c r="J28" s="167">
        <v>0</v>
      </c>
      <c r="K28" s="167">
        <v>0</v>
      </c>
      <c r="L28" s="167">
        <v>14</v>
      </c>
      <c r="M28" s="168">
        <v>1</v>
      </c>
      <c r="N28" s="169">
        <v>3</v>
      </c>
      <c r="O28" s="130" t="s">
        <v>176</v>
      </c>
      <c r="P28" s="130">
        <v>19</v>
      </c>
      <c r="Q28" s="130">
        <v>19</v>
      </c>
    </row>
    <row r="29" spans="1:17" ht="15.75" customHeight="1" x14ac:dyDescent="0.2">
      <c r="A29" s="170"/>
      <c r="B29" s="221"/>
      <c r="C29" s="184">
        <v>0.125</v>
      </c>
      <c r="D29" s="185">
        <v>0</v>
      </c>
      <c r="E29" s="185">
        <v>0.1875</v>
      </c>
      <c r="F29" s="185">
        <v>0.6875</v>
      </c>
      <c r="G29" s="185"/>
      <c r="H29" s="186"/>
      <c r="I29" s="171">
        <v>6.6666666666666666E-2</v>
      </c>
      <c r="J29" s="172">
        <v>0</v>
      </c>
      <c r="K29" s="172">
        <v>0</v>
      </c>
      <c r="L29" s="172">
        <v>0.93333333333333335</v>
      </c>
      <c r="M29" s="185"/>
      <c r="N29" s="186"/>
      <c r="O29" s="130"/>
    </row>
    <row r="30" spans="1:17" ht="13.5" customHeight="1" x14ac:dyDescent="0.2">
      <c r="A30" s="174" t="s">
        <v>43</v>
      </c>
      <c r="B30" s="223" t="s">
        <v>59</v>
      </c>
      <c r="C30" s="175">
        <v>1</v>
      </c>
      <c r="D30" s="176">
        <v>0</v>
      </c>
      <c r="E30" s="176">
        <v>4</v>
      </c>
      <c r="F30" s="176">
        <v>10</v>
      </c>
      <c r="G30" s="177">
        <v>1</v>
      </c>
      <c r="H30" s="178">
        <v>3</v>
      </c>
      <c r="I30" s="175">
        <v>1</v>
      </c>
      <c r="J30" s="176">
        <v>0</v>
      </c>
      <c r="K30" s="176">
        <v>1</v>
      </c>
      <c r="L30" s="176">
        <v>11</v>
      </c>
      <c r="M30" s="177">
        <v>1</v>
      </c>
      <c r="N30" s="178">
        <v>5</v>
      </c>
      <c r="O30" s="130" t="s">
        <v>177</v>
      </c>
      <c r="P30" s="130">
        <v>19</v>
      </c>
      <c r="Q30" s="130">
        <v>19</v>
      </c>
    </row>
    <row r="31" spans="1:17" ht="13.5" customHeight="1" x14ac:dyDescent="0.2">
      <c r="A31" s="174"/>
      <c r="B31" s="223"/>
      <c r="C31" s="179">
        <v>6.6666666666666666E-2</v>
      </c>
      <c r="D31" s="180">
        <v>0</v>
      </c>
      <c r="E31" s="180">
        <v>0.26666666666666666</v>
      </c>
      <c r="F31" s="180">
        <v>0.66666666666666663</v>
      </c>
      <c r="G31" s="180"/>
      <c r="H31" s="181"/>
      <c r="I31" s="182">
        <v>7.6923076923076927E-2</v>
      </c>
      <c r="J31" s="183">
        <v>0</v>
      </c>
      <c r="K31" s="183">
        <v>7.6923076923076927E-2</v>
      </c>
      <c r="L31" s="183">
        <v>0.84615384615384615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0</v>
      </c>
      <c r="E33" s="167">
        <v>2</v>
      </c>
      <c r="F33" s="167">
        <v>12</v>
      </c>
      <c r="G33" s="168">
        <v>1</v>
      </c>
      <c r="H33" s="169">
        <v>2</v>
      </c>
      <c r="I33" s="166">
        <v>1</v>
      </c>
      <c r="J33" s="167">
        <v>0</v>
      </c>
      <c r="K33" s="167">
        <v>0</v>
      </c>
      <c r="L33" s="167">
        <v>12</v>
      </c>
      <c r="M33" s="168">
        <v>1</v>
      </c>
      <c r="N33" s="169">
        <v>5</v>
      </c>
      <c r="O33" s="130" t="s">
        <v>178</v>
      </c>
      <c r="P33" s="130">
        <v>19</v>
      </c>
      <c r="Q33" s="130">
        <v>19</v>
      </c>
    </row>
    <row r="34" spans="1:17" ht="14.25" customHeight="1" x14ac:dyDescent="0.2">
      <c r="A34" s="170"/>
      <c r="B34" s="221"/>
      <c r="C34" s="184">
        <v>0.125</v>
      </c>
      <c r="D34" s="185">
        <v>0</v>
      </c>
      <c r="E34" s="185">
        <v>0.125</v>
      </c>
      <c r="F34" s="185">
        <v>0.75</v>
      </c>
      <c r="G34" s="185"/>
      <c r="H34" s="186"/>
      <c r="I34" s="171">
        <v>7.6923076923076927E-2</v>
      </c>
      <c r="J34" s="172">
        <v>0</v>
      </c>
      <c r="K34" s="172">
        <v>0</v>
      </c>
      <c r="L34" s="172">
        <v>0.92307692307692313</v>
      </c>
      <c r="M34" s="185"/>
      <c r="N34" s="186"/>
      <c r="O34" s="130"/>
    </row>
    <row r="35" spans="1:17" ht="12.75" customHeight="1" x14ac:dyDescent="0.2">
      <c r="A35" s="174" t="s">
        <v>45</v>
      </c>
      <c r="B35" s="223" t="s">
        <v>52</v>
      </c>
      <c r="C35" s="175">
        <v>1</v>
      </c>
      <c r="D35" s="176">
        <v>1</v>
      </c>
      <c r="E35" s="176">
        <v>2</v>
      </c>
      <c r="F35" s="176">
        <v>12</v>
      </c>
      <c r="G35" s="177">
        <v>1</v>
      </c>
      <c r="H35" s="178">
        <v>2</v>
      </c>
      <c r="I35" s="175">
        <v>1</v>
      </c>
      <c r="J35" s="176">
        <v>0</v>
      </c>
      <c r="K35" s="176">
        <v>0</v>
      </c>
      <c r="L35" s="176">
        <v>12</v>
      </c>
      <c r="M35" s="177">
        <v>1</v>
      </c>
      <c r="N35" s="178">
        <v>5</v>
      </c>
      <c r="O35" s="130" t="s">
        <v>179</v>
      </c>
      <c r="P35" s="130">
        <v>19</v>
      </c>
      <c r="Q35" s="130">
        <v>19</v>
      </c>
    </row>
    <row r="36" spans="1:17" ht="15.75" customHeight="1" x14ac:dyDescent="0.2">
      <c r="A36" s="174"/>
      <c r="B36" s="223"/>
      <c r="C36" s="179">
        <v>6.25E-2</v>
      </c>
      <c r="D36" s="180">
        <v>6.25E-2</v>
      </c>
      <c r="E36" s="180">
        <v>0.125</v>
      </c>
      <c r="F36" s="180">
        <v>0.75</v>
      </c>
      <c r="G36" s="180"/>
      <c r="H36" s="181"/>
      <c r="I36" s="182">
        <v>7.6923076923076927E-2</v>
      </c>
      <c r="J36" s="183">
        <v>0</v>
      </c>
      <c r="K36" s="183">
        <v>0</v>
      </c>
      <c r="L36" s="183">
        <v>0.92307692307692313</v>
      </c>
      <c r="M36" s="180"/>
      <c r="N36" s="181"/>
      <c r="O36" s="130"/>
    </row>
    <row r="37" spans="1:17" ht="12.75" customHeight="1" x14ac:dyDescent="0.2">
      <c r="A37" s="170" t="s">
        <v>46</v>
      </c>
      <c r="B37" s="221" t="s">
        <v>53</v>
      </c>
      <c r="C37" s="166">
        <v>2</v>
      </c>
      <c r="D37" s="167">
        <v>0</v>
      </c>
      <c r="E37" s="167">
        <v>4</v>
      </c>
      <c r="F37" s="167">
        <v>10</v>
      </c>
      <c r="G37" s="168">
        <v>1</v>
      </c>
      <c r="H37" s="169">
        <v>2</v>
      </c>
      <c r="I37" s="166">
        <v>2</v>
      </c>
      <c r="J37" s="167">
        <v>0</v>
      </c>
      <c r="K37" s="167">
        <v>0</v>
      </c>
      <c r="L37" s="167">
        <v>12</v>
      </c>
      <c r="M37" s="168">
        <v>0</v>
      </c>
      <c r="N37" s="169">
        <v>5</v>
      </c>
      <c r="O37" s="130" t="s">
        <v>180</v>
      </c>
      <c r="P37" s="130">
        <v>19</v>
      </c>
      <c r="Q37" s="130">
        <v>19</v>
      </c>
    </row>
    <row r="38" spans="1:17" ht="14.25" customHeight="1" x14ac:dyDescent="0.2">
      <c r="A38" s="170"/>
      <c r="B38" s="221"/>
      <c r="C38" s="184">
        <v>0.125</v>
      </c>
      <c r="D38" s="185">
        <v>0</v>
      </c>
      <c r="E38" s="185">
        <v>0.25</v>
      </c>
      <c r="F38" s="185">
        <v>0.625</v>
      </c>
      <c r="G38" s="185"/>
      <c r="H38" s="186"/>
      <c r="I38" s="171">
        <v>0.14285714285714285</v>
      </c>
      <c r="J38" s="172">
        <v>0</v>
      </c>
      <c r="K38" s="172">
        <v>0</v>
      </c>
      <c r="L38" s="172">
        <v>0.8571428571428571</v>
      </c>
      <c r="M38" s="185"/>
      <c r="N38" s="186"/>
      <c r="O38" s="130"/>
    </row>
    <row r="39" spans="1:17" ht="12.75" customHeight="1" x14ac:dyDescent="0.2">
      <c r="A39" s="174" t="s">
        <v>47</v>
      </c>
      <c r="B39" s="223" t="s">
        <v>61</v>
      </c>
      <c r="C39" s="175">
        <v>1</v>
      </c>
      <c r="D39" s="176">
        <v>0</v>
      </c>
      <c r="E39" s="176">
        <v>6</v>
      </c>
      <c r="F39" s="176">
        <v>8</v>
      </c>
      <c r="G39" s="177">
        <v>1</v>
      </c>
      <c r="H39" s="178">
        <v>3</v>
      </c>
      <c r="I39" s="175">
        <v>1</v>
      </c>
      <c r="J39" s="176">
        <v>0</v>
      </c>
      <c r="K39" s="176">
        <v>0</v>
      </c>
      <c r="L39" s="176">
        <v>13</v>
      </c>
      <c r="M39" s="177">
        <v>0</v>
      </c>
      <c r="N39" s="178">
        <v>5</v>
      </c>
      <c r="O39" s="130" t="s">
        <v>181</v>
      </c>
      <c r="P39" s="130">
        <v>19</v>
      </c>
      <c r="Q39" s="130">
        <v>19</v>
      </c>
    </row>
    <row r="40" spans="1:17" ht="15" customHeight="1" x14ac:dyDescent="0.2">
      <c r="A40" s="174"/>
      <c r="B40" s="223"/>
      <c r="C40" s="179">
        <v>6.6666666666666666E-2</v>
      </c>
      <c r="D40" s="180">
        <v>0</v>
      </c>
      <c r="E40" s="180">
        <v>0.4</v>
      </c>
      <c r="F40" s="180">
        <v>0.53333333333333333</v>
      </c>
      <c r="G40" s="180"/>
      <c r="H40" s="181"/>
      <c r="I40" s="182">
        <v>7.1428571428571425E-2</v>
      </c>
      <c r="J40" s="183">
        <v>0</v>
      </c>
      <c r="K40" s="183">
        <v>0</v>
      </c>
      <c r="L40" s="183">
        <v>0.9285714285714286</v>
      </c>
      <c r="M40" s="180"/>
      <c r="N40" s="181"/>
      <c r="O40" s="130"/>
    </row>
    <row r="41" spans="1:17" ht="12.75" customHeight="1" x14ac:dyDescent="0.2">
      <c r="A41" s="170" t="s">
        <v>48</v>
      </c>
      <c r="B41" s="221" t="s">
        <v>62</v>
      </c>
      <c r="C41" s="166">
        <v>2</v>
      </c>
      <c r="D41" s="167">
        <v>1</v>
      </c>
      <c r="E41" s="167">
        <v>6</v>
      </c>
      <c r="F41" s="167">
        <v>6</v>
      </c>
      <c r="G41" s="168">
        <v>2</v>
      </c>
      <c r="H41" s="169">
        <v>2</v>
      </c>
      <c r="I41" s="166">
        <v>1</v>
      </c>
      <c r="J41" s="167">
        <v>1</v>
      </c>
      <c r="K41" s="167">
        <v>2</v>
      </c>
      <c r="L41" s="167">
        <v>9</v>
      </c>
      <c r="M41" s="168">
        <v>1</v>
      </c>
      <c r="N41" s="169">
        <v>5</v>
      </c>
      <c r="O41" s="130" t="s">
        <v>182</v>
      </c>
      <c r="P41" s="130">
        <v>19</v>
      </c>
      <c r="Q41" s="130">
        <v>19</v>
      </c>
    </row>
    <row r="42" spans="1:17" x14ac:dyDescent="0.2">
      <c r="A42" s="190"/>
      <c r="B42" s="224"/>
      <c r="C42" s="191">
        <v>0.13333333333333333</v>
      </c>
      <c r="D42" s="192">
        <v>6.6666666666666666E-2</v>
      </c>
      <c r="E42" s="192">
        <v>0.4</v>
      </c>
      <c r="F42" s="192">
        <v>0.4</v>
      </c>
      <c r="G42" s="192"/>
      <c r="H42" s="193"/>
      <c r="I42" s="194">
        <v>7.6923076923076927E-2</v>
      </c>
      <c r="J42" s="195">
        <v>7.6923076923076927E-2</v>
      </c>
      <c r="K42" s="195">
        <v>0.15384615384615385</v>
      </c>
      <c r="L42" s="195">
        <v>0.69230769230769229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5</v>
      </c>
      <c r="G48" s="199">
        <v>12</v>
      </c>
      <c r="H48" s="177">
        <v>0</v>
      </c>
      <c r="P48" s="130">
        <v>19</v>
      </c>
    </row>
    <row r="49" spans="1:16" x14ac:dyDescent="0.2">
      <c r="A49" s="86"/>
      <c r="C49" s="180">
        <v>5.2631578947368418E-2</v>
      </c>
      <c r="D49" s="180">
        <v>0</v>
      </c>
      <c r="E49" s="180">
        <v>5.2631578947368418E-2</v>
      </c>
      <c r="F49" s="180">
        <v>0.26315789473684209</v>
      </c>
      <c r="G49" s="180">
        <v>0.63157894736842102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4</v>
      </c>
      <c r="F54" s="199">
        <v>8</v>
      </c>
      <c r="G54" s="199">
        <v>6</v>
      </c>
      <c r="H54" s="177">
        <v>0</v>
      </c>
      <c r="P54" s="130">
        <v>19</v>
      </c>
    </row>
    <row r="55" spans="1:16" x14ac:dyDescent="0.2">
      <c r="A55" s="86"/>
      <c r="C55" s="180">
        <v>0</v>
      </c>
      <c r="D55" s="180">
        <v>5.2631578947368418E-2</v>
      </c>
      <c r="E55" s="180">
        <v>0.21052631578947367</v>
      </c>
      <c r="F55" s="180">
        <v>0.42105263157894735</v>
      </c>
      <c r="G55" s="180">
        <v>0.31578947368421051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18</v>
      </c>
      <c r="F60" s="199">
        <v>0</v>
      </c>
      <c r="G60" s="199"/>
      <c r="H60" s="177">
        <v>1</v>
      </c>
      <c r="P60" s="130">
        <v>19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48.95"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D42A-FDE3-4388-B60F-995838888490}">
  <sheetPr codeName="Sheet6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200</v>
      </c>
      <c r="C3" s="133"/>
      <c r="D3" s="134"/>
      <c r="E3" s="135">
        <v>44713</v>
      </c>
      <c r="F3" s="134"/>
      <c r="G3" s="136"/>
      <c r="H3" s="136"/>
      <c r="I3" s="135" t="s">
        <v>84</v>
      </c>
      <c r="J3" s="136"/>
      <c r="K3" s="136"/>
      <c r="L3" s="136"/>
      <c r="M3" s="137">
        <v>27</v>
      </c>
      <c r="N3" s="138"/>
      <c r="O3" s="130"/>
    </row>
    <row r="4" spans="1:15" ht="9.75" customHeight="1" x14ac:dyDescent="0.2"/>
    <row r="5" spans="1:15" ht="17.25" customHeight="1" x14ac:dyDescent="0.2">
      <c r="A5" s="86" t="s">
        <v>13</v>
      </c>
      <c r="B5" s="87" t="s">
        <v>12</v>
      </c>
    </row>
    <row r="6" spans="1:15" x14ac:dyDescent="0.2">
      <c r="B6" s="139" t="s">
        <v>2</v>
      </c>
      <c r="C6" s="140">
        <v>1</v>
      </c>
      <c r="D6" s="141">
        <v>3.7037037037037035E-2</v>
      </c>
      <c r="F6" s="142" t="s">
        <v>49</v>
      </c>
      <c r="J6" s="143" t="s">
        <v>173</v>
      </c>
    </row>
    <row r="7" spans="1:15" x14ac:dyDescent="0.2">
      <c r="B7" s="144" t="s">
        <v>3</v>
      </c>
      <c r="C7" s="88">
        <v>3</v>
      </c>
      <c r="D7" s="145">
        <v>0.1111111111111111</v>
      </c>
      <c r="F7" s="146" t="s">
        <v>28</v>
      </c>
      <c r="G7" s="147"/>
      <c r="H7" s="147">
        <v>21</v>
      </c>
      <c r="I7" s="141">
        <v>0.77777777777777779</v>
      </c>
      <c r="K7" s="81" t="s">
        <v>189</v>
      </c>
    </row>
    <row r="8" spans="1:15" x14ac:dyDescent="0.2">
      <c r="B8" s="139" t="s">
        <v>5</v>
      </c>
      <c r="C8" s="140">
        <v>3</v>
      </c>
      <c r="D8" s="141">
        <v>0.1111111111111111</v>
      </c>
      <c r="F8" s="148" t="s">
        <v>0</v>
      </c>
      <c r="H8" s="81">
        <v>0</v>
      </c>
      <c r="I8" s="145">
        <v>0</v>
      </c>
    </row>
    <row r="9" spans="1:15" x14ac:dyDescent="0.2">
      <c r="B9" s="144" t="s">
        <v>6</v>
      </c>
      <c r="C9" s="88">
        <v>1</v>
      </c>
      <c r="D9" s="145">
        <v>3.7037037037037035E-2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22</v>
      </c>
      <c r="D11" s="145">
        <v>0.81481481481481477</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5</v>
      </c>
      <c r="D24" s="167">
        <v>2</v>
      </c>
      <c r="E24" s="167">
        <v>3</v>
      </c>
      <c r="F24" s="167">
        <v>14</v>
      </c>
      <c r="G24" s="168">
        <v>1</v>
      </c>
      <c r="H24" s="169">
        <v>2</v>
      </c>
      <c r="I24" s="166">
        <v>1</v>
      </c>
      <c r="J24" s="167">
        <v>1</v>
      </c>
      <c r="K24" s="167">
        <v>2</v>
      </c>
      <c r="L24" s="167">
        <v>20</v>
      </c>
      <c r="M24" s="168">
        <v>0</v>
      </c>
      <c r="N24" s="169">
        <v>3</v>
      </c>
      <c r="O24" s="130" t="s">
        <v>174</v>
      </c>
      <c r="P24" s="130">
        <v>27</v>
      </c>
      <c r="Q24" s="130">
        <v>27</v>
      </c>
    </row>
    <row r="25" spans="1:17" ht="18.75" customHeight="1" x14ac:dyDescent="0.2">
      <c r="A25" s="170"/>
      <c r="B25" s="221"/>
      <c r="C25" s="171">
        <v>0.20833333333333334</v>
      </c>
      <c r="D25" s="172">
        <v>8.3333333333333329E-2</v>
      </c>
      <c r="E25" s="172">
        <v>0.125</v>
      </c>
      <c r="F25" s="172">
        <v>0.58333333333333337</v>
      </c>
      <c r="G25" s="172"/>
      <c r="H25" s="173"/>
      <c r="I25" s="171">
        <v>4.1666666666666664E-2</v>
      </c>
      <c r="J25" s="172">
        <v>4.1666666666666664E-2</v>
      </c>
      <c r="K25" s="172">
        <v>8.3333333333333329E-2</v>
      </c>
      <c r="L25" s="172">
        <v>0.83333333333333337</v>
      </c>
      <c r="M25" s="172"/>
      <c r="N25" s="173"/>
      <c r="O25" s="130"/>
    </row>
    <row r="26" spans="1:17" ht="12.75" customHeight="1" x14ac:dyDescent="0.2">
      <c r="A26" s="174" t="s">
        <v>41</v>
      </c>
      <c r="B26" s="223" t="s">
        <v>51</v>
      </c>
      <c r="C26" s="175">
        <v>5</v>
      </c>
      <c r="D26" s="176">
        <v>2</v>
      </c>
      <c r="E26" s="176">
        <v>4</v>
      </c>
      <c r="F26" s="176">
        <v>13</v>
      </c>
      <c r="G26" s="177">
        <v>2</v>
      </c>
      <c r="H26" s="178">
        <v>1</v>
      </c>
      <c r="I26" s="175">
        <v>1</v>
      </c>
      <c r="J26" s="176">
        <v>1</v>
      </c>
      <c r="K26" s="176">
        <v>1</v>
      </c>
      <c r="L26" s="176">
        <v>20</v>
      </c>
      <c r="M26" s="177">
        <v>1</v>
      </c>
      <c r="N26" s="178">
        <v>3</v>
      </c>
      <c r="O26" s="130" t="s">
        <v>175</v>
      </c>
      <c r="P26" s="130">
        <v>27</v>
      </c>
      <c r="Q26" s="130">
        <v>27</v>
      </c>
    </row>
    <row r="27" spans="1:17" ht="18" customHeight="1" x14ac:dyDescent="0.2">
      <c r="A27" s="174"/>
      <c r="B27" s="223"/>
      <c r="C27" s="179">
        <v>0.20833333333333334</v>
      </c>
      <c r="D27" s="180">
        <v>8.3333333333333329E-2</v>
      </c>
      <c r="E27" s="180">
        <v>0.16666666666666666</v>
      </c>
      <c r="F27" s="180">
        <v>0.54166666666666663</v>
      </c>
      <c r="G27" s="180"/>
      <c r="H27" s="181"/>
      <c r="I27" s="182">
        <v>4.3478260869565216E-2</v>
      </c>
      <c r="J27" s="183">
        <v>4.3478260869565216E-2</v>
      </c>
      <c r="K27" s="183">
        <v>4.3478260869565216E-2</v>
      </c>
      <c r="L27" s="183">
        <v>0.86956521739130432</v>
      </c>
      <c r="M27" s="180"/>
      <c r="N27" s="181"/>
      <c r="O27" s="130"/>
    </row>
    <row r="28" spans="1:17" ht="12.75" customHeight="1" x14ac:dyDescent="0.2">
      <c r="A28" s="170" t="s">
        <v>42</v>
      </c>
      <c r="B28" s="221" t="s">
        <v>58</v>
      </c>
      <c r="C28" s="166">
        <v>5</v>
      </c>
      <c r="D28" s="167">
        <v>0</v>
      </c>
      <c r="E28" s="167">
        <v>4</v>
      </c>
      <c r="F28" s="167">
        <v>13</v>
      </c>
      <c r="G28" s="168">
        <v>4</v>
      </c>
      <c r="H28" s="169">
        <v>1</v>
      </c>
      <c r="I28" s="166">
        <v>1</v>
      </c>
      <c r="J28" s="167">
        <v>1</v>
      </c>
      <c r="K28" s="167">
        <v>0</v>
      </c>
      <c r="L28" s="167">
        <v>21</v>
      </c>
      <c r="M28" s="168">
        <v>1</v>
      </c>
      <c r="N28" s="169">
        <v>3</v>
      </c>
      <c r="O28" s="130" t="s">
        <v>176</v>
      </c>
      <c r="P28" s="130">
        <v>27</v>
      </c>
      <c r="Q28" s="130">
        <v>27</v>
      </c>
    </row>
    <row r="29" spans="1:17" ht="15.75" customHeight="1" x14ac:dyDescent="0.2">
      <c r="A29" s="170"/>
      <c r="B29" s="221"/>
      <c r="C29" s="184">
        <v>0.22727272727272727</v>
      </c>
      <c r="D29" s="185">
        <v>0</v>
      </c>
      <c r="E29" s="185">
        <v>0.18181818181818182</v>
      </c>
      <c r="F29" s="185">
        <v>0.59090909090909094</v>
      </c>
      <c r="G29" s="185"/>
      <c r="H29" s="186"/>
      <c r="I29" s="171">
        <v>4.3478260869565216E-2</v>
      </c>
      <c r="J29" s="172">
        <v>4.3478260869565216E-2</v>
      </c>
      <c r="K29" s="172">
        <v>0</v>
      </c>
      <c r="L29" s="172">
        <v>0.91304347826086951</v>
      </c>
      <c r="M29" s="185"/>
      <c r="N29" s="186"/>
      <c r="O29" s="130"/>
    </row>
    <row r="30" spans="1:17" ht="13.5" customHeight="1" x14ac:dyDescent="0.2">
      <c r="A30" s="174" t="s">
        <v>43</v>
      </c>
      <c r="B30" s="223" t="s">
        <v>59</v>
      </c>
      <c r="C30" s="175">
        <v>3</v>
      </c>
      <c r="D30" s="176">
        <v>1</v>
      </c>
      <c r="E30" s="176">
        <v>4</v>
      </c>
      <c r="F30" s="176">
        <v>17</v>
      </c>
      <c r="G30" s="177">
        <v>1</v>
      </c>
      <c r="H30" s="178">
        <v>1</v>
      </c>
      <c r="I30" s="175">
        <v>0</v>
      </c>
      <c r="J30" s="176">
        <v>1</v>
      </c>
      <c r="K30" s="176">
        <v>3</v>
      </c>
      <c r="L30" s="176">
        <v>20</v>
      </c>
      <c r="M30" s="177">
        <v>0</v>
      </c>
      <c r="N30" s="178">
        <v>3</v>
      </c>
      <c r="O30" s="130" t="s">
        <v>177</v>
      </c>
      <c r="P30" s="130">
        <v>27</v>
      </c>
      <c r="Q30" s="130">
        <v>27</v>
      </c>
    </row>
    <row r="31" spans="1:17" ht="13.5" customHeight="1" x14ac:dyDescent="0.2">
      <c r="A31" s="174"/>
      <c r="B31" s="223"/>
      <c r="C31" s="179">
        <v>0.12</v>
      </c>
      <c r="D31" s="180">
        <v>0.04</v>
      </c>
      <c r="E31" s="180">
        <v>0.16</v>
      </c>
      <c r="F31" s="180">
        <v>0.68</v>
      </c>
      <c r="G31" s="180"/>
      <c r="H31" s="181"/>
      <c r="I31" s="182">
        <v>0</v>
      </c>
      <c r="J31" s="183">
        <v>4.1666666666666664E-2</v>
      </c>
      <c r="K31" s="183">
        <v>0.125</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6</v>
      </c>
      <c r="D33" s="167">
        <v>2</v>
      </c>
      <c r="E33" s="167">
        <v>2</v>
      </c>
      <c r="F33" s="167">
        <v>14</v>
      </c>
      <c r="G33" s="168">
        <v>2</v>
      </c>
      <c r="H33" s="169">
        <v>1</v>
      </c>
      <c r="I33" s="166">
        <v>1</v>
      </c>
      <c r="J33" s="167">
        <v>1</v>
      </c>
      <c r="K33" s="167">
        <v>1</v>
      </c>
      <c r="L33" s="167">
        <v>21</v>
      </c>
      <c r="M33" s="168">
        <v>0</v>
      </c>
      <c r="N33" s="169">
        <v>3</v>
      </c>
      <c r="O33" s="130" t="s">
        <v>178</v>
      </c>
      <c r="P33" s="130">
        <v>27</v>
      </c>
      <c r="Q33" s="130">
        <v>27</v>
      </c>
    </row>
    <row r="34" spans="1:17" ht="14.25" customHeight="1" x14ac:dyDescent="0.2">
      <c r="A34" s="170"/>
      <c r="B34" s="221"/>
      <c r="C34" s="184">
        <v>0.25</v>
      </c>
      <c r="D34" s="185">
        <v>8.3333333333333329E-2</v>
      </c>
      <c r="E34" s="185">
        <v>8.3333333333333329E-2</v>
      </c>
      <c r="F34" s="185">
        <v>0.58333333333333337</v>
      </c>
      <c r="G34" s="185"/>
      <c r="H34" s="186"/>
      <c r="I34" s="171">
        <v>4.1666666666666664E-2</v>
      </c>
      <c r="J34" s="172">
        <v>4.1666666666666664E-2</v>
      </c>
      <c r="K34" s="172">
        <v>4.1666666666666664E-2</v>
      </c>
      <c r="L34" s="172">
        <v>0.875</v>
      </c>
      <c r="M34" s="185"/>
      <c r="N34" s="186"/>
      <c r="O34" s="130"/>
    </row>
    <row r="35" spans="1:17" ht="12.75" customHeight="1" x14ac:dyDescent="0.2">
      <c r="A35" s="174" t="s">
        <v>45</v>
      </c>
      <c r="B35" s="223" t="s">
        <v>52</v>
      </c>
      <c r="C35" s="175">
        <v>4</v>
      </c>
      <c r="D35" s="176">
        <v>1</v>
      </c>
      <c r="E35" s="176">
        <v>4</v>
      </c>
      <c r="F35" s="176">
        <v>14</v>
      </c>
      <c r="G35" s="177">
        <v>2</v>
      </c>
      <c r="H35" s="178">
        <v>2</v>
      </c>
      <c r="I35" s="175">
        <v>1</v>
      </c>
      <c r="J35" s="176">
        <v>1</v>
      </c>
      <c r="K35" s="176">
        <v>1</v>
      </c>
      <c r="L35" s="176">
        <v>21</v>
      </c>
      <c r="M35" s="177">
        <v>0</v>
      </c>
      <c r="N35" s="178">
        <v>3</v>
      </c>
      <c r="O35" s="130" t="s">
        <v>179</v>
      </c>
      <c r="P35" s="130">
        <v>27</v>
      </c>
      <c r="Q35" s="130">
        <v>27</v>
      </c>
    </row>
    <row r="36" spans="1:17" ht="15.75" customHeight="1" x14ac:dyDescent="0.2">
      <c r="A36" s="174"/>
      <c r="B36" s="223"/>
      <c r="C36" s="179">
        <v>0.17391304347826086</v>
      </c>
      <c r="D36" s="180">
        <v>4.3478260869565216E-2</v>
      </c>
      <c r="E36" s="180">
        <v>0.17391304347826086</v>
      </c>
      <c r="F36" s="180">
        <v>0.60869565217391308</v>
      </c>
      <c r="G36" s="180"/>
      <c r="H36" s="181"/>
      <c r="I36" s="182">
        <v>4.1666666666666664E-2</v>
      </c>
      <c r="J36" s="183">
        <v>4.1666666666666664E-2</v>
      </c>
      <c r="K36" s="183">
        <v>4.1666666666666664E-2</v>
      </c>
      <c r="L36" s="183">
        <v>0.875</v>
      </c>
      <c r="M36" s="180"/>
      <c r="N36" s="181"/>
      <c r="O36" s="130"/>
    </row>
    <row r="37" spans="1:17" ht="12.75" customHeight="1" x14ac:dyDescent="0.2">
      <c r="A37" s="170" t="s">
        <v>46</v>
      </c>
      <c r="B37" s="221" t="s">
        <v>53</v>
      </c>
      <c r="C37" s="166">
        <v>6</v>
      </c>
      <c r="D37" s="167">
        <v>1</v>
      </c>
      <c r="E37" s="167">
        <v>5</v>
      </c>
      <c r="F37" s="167">
        <v>10</v>
      </c>
      <c r="G37" s="168">
        <v>2</v>
      </c>
      <c r="H37" s="169">
        <v>3</v>
      </c>
      <c r="I37" s="166">
        <v>1</v>
      </c>
      <c r="J37" s="167">
        <v>1</v>
      </c>
      <c r="K37" s="167">
        <v>1</v>
      </c>
      <c r="L37" s="167">
        <v>20</v>
      </c>
      <c r="M37" s="168">
        <v>0</v>
      </c>
      <c r="N37" s="169">
        <v>4</v>
      </c>
      <c r="O37" s="130" t="s">
        <v>180</v>
      </c>
      <c r="P37" s="130">
        <v>27</v>
      </c>
      <c r="Q37" s="130">
        <v>27</v>
      </c>
    </row>
    <row r="38" spans="1:17" ht="14.25" customHeight="1" x14ac:dyDescent="0.2">
      <c r="A38" s="170"/>
      <c r="B38" s="221"/>
      <c r="C38" s="184">
        <v>0.27272727272727271</v>
      </c>
      <c r="D38" s="185">
        <v>4.5454545454545456E-2</v>
      </c>
      <c r="E38" s="185">
        <v>0.22727272727272727</v>
      </c>
      <c r="F38" s="185">
        <v>0.45454545454545453</v>
      </c>
      <c r="G38" s="185"/>
      <c r="H38" s="186"/>
      <c r="I38" s="171">
        <v>4.3478260869565216E-2</v>
      </c>
      <c r="J38" s="172">
        <v>4.3478260869565216E-2</v>
      </c>
      <c r="K38" s="172">
        <v>4.3478260869565216E-2</v>
      </c>
      <c r="L38" s="172">
        <v>0.86956521739130432</v>
      </c>
      <c r="M38" s="185"/>
      <c r="N38" s="186"/>
      <c r="O38" s="130"/>
    </row>
    <row r="39" spans="1:17" ht="12.75" customHeight="1" x14ac:dyDescent="0.2">
      <c r="A39" s="174" t="s">
        <v>47</v>
      </c>
      <c r="B39" s="223" t="s">
        <v>61</v>
      </c>
      <c r="C39" s="175">
        <v>5</v>
      </c>
      <c r="D39" s="176">
        <v>1</v>
      </c>
      <c r="E39" s="176">
        <v>6</v>
      </c>
      <c r="F39" s="176">
        <v>11</v>
      </c>
      <c r="G39" s="177">
        <v>3</v>
      </c>
      <c r="H39" s="178">
        <v>1</v>
      </c>
      <c r="I39" s="175">
        <v>2</v>
      </c>
      <c r="J39" s="176">
        <v>1</v>
      </c>
      <c r="K39" s="176">
        <v>2</v>
      </c>
      <c r="L39" s="176">
        <v>17</v>
      </c>
      <c r="M39" s="177">
        <v>2</v>
      </c>
      <c r="N39" s="178">
        <v>3</v>
      </c>
      <c r="O39" s="130" t="s">
        <v>181</v>
      </c>
      <c r="P39" s="130">
        <v>27</v>
      </c>
      <c r="Q39" s="130">
        <v>27</v>
      </c>
    </row>
    <row r="40" spans="1:17" ht="15" customHeight="1" x14ac:dyDescent="0.2">
      <c r="A40" s="174"/>
      <c r="B40" s="223"/>
      <c r="C40" s="179">
        <v>0.21739130434782608</v>
      </c>
      <c r="D40" s="180">
        <v>4.3478260869565216E-2</v>
      </c>
      <c r="E40" s="180">
        <v>0.2608695652173913</v>
      </c>
      <c r="F40" s="180">
        <v>0.47826086956521741</v>
      </c>
      <c r="G40" s="180"/>
      <c r="H40" s="181"/>
      <c r="I40" s="182">
        <v>9.0909090909090912E-2</v>
      </c>
      <c r="J40" s="183">
        <v>4.5454545454545456E-2</v>
      </c>
      <c r="K40" s="183">
        <v>9.0909090909090912E-2</v>
      </c>
      <c r="L40" s="183">
        <v>0.77272727272727271</v>
      </c>
      <c r="M40" s="180"/>
      <c r="N40" s="181"/>
      <c r="O40" s="130"/>
    </row>
    <row r="41" spans="1:17" ht="12.75" customHeight="1" x14ac:dyDescent="0.2">
      <c r="A41" s="170" t="s">
        <v>48</v>
      </c>
      <c r="B41" s="221" t="s">
        <v>62</v>
      </c>
      <c r="C41" s="166">
        <v>5</v>
      </c>
      <c r="D41" s="167">
        <v>5</v>
      </c>
      <c r="E41" s="167">
        <v>4</v>
      </c>
      <c r="F41" s="167">
        <v>7</v>
      </c>
      <c r="G41" s="168">
        <v>4</v>
      </c>
      <c r="H41" s="169">
        <v>2</v>
      </c>
      <c r="I41" s="166">
        <v>1</v>
      </c>
      <c r="J41" s="167">
        <v>1</v>
      </c>
      <c r="K41" s="167">
        <v>5</v>
      </c>
      <c r="L41" s="167">
        <v>17</v>
      </c>
      <c r="M41" s="168">
        <v>0</v>
      </c>
      <c r="N41" s="169">
        <v>3</v>
      </c>
      <c r="O41" s="130" t="s">
        <v>182</v>
      </c>
      <c r="P41" s="130">
        <v>27</v>
      </c>
      <c r="Q41" s="130">
        <v>27</v>
      </c>
    </row>
    <row r="42" spans="1:17" x14ac:dyDescent="0.2">
      <c r="A42" s="190"/>
      <c r="B42" s="224"/>
      <c r="C42" s="191">
        <v>0.23809523809523808</v>
      </c>
      <c r="D42" s="192">
        <v>0.23809523809523808</v>
      </c>
      <c r="E42" s="192">
        <v>0.19047619047619047</v>
      </c>
      <c r="F42" s="192">
        <v>0.33333333333333331</v>
      </c>
      <c r="G42" s="192"/>
      <c r="H42" s="193"/>
      <c r="I42" s="194">
        <v>4.1666666666666664E-2</v>
      </c>
      <c r="J42" s="195">
        <v>4.1666666666666664E-2</v>
      </c>
      <c r="K42" s="195">
        <v>0.20833333333333334</v>
      </c>
      <c r="L42" s="195">
        <v>0.70833333333333337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15</v>
      </c>
      <c r="G48" s="199">
        <v>8</v>
      </c>
      <c r="H48" s="177">
        <v>1</v>
      </c>
      <c r="P48" s="130">
        <v>27</v>
      </c>
    </row>
    <row r="49" spans="1:16" x14ac:dyDescent="0.2">
      <c r="A49" s="86"/>
      <c r="C49" s="180">
        <v>3.8461538461538464E-2</v>
      </c>
      <c r="D49" s="180">
        <v>0</v>
      </c>
      <c r="E49" s="180">
        <v>7.6923076923076927E-2</v>
      </c>
      <c r="F49" s="180">
        <v>0.57692307692307687</v>
      </c>
      <c r="G49" s="180">
        <v>0.30769230769230771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7</v>
      </c>
      <c r="F54" s="199">
        <v>10</v>
      </c>
      <c r="G54" s="199">
        <v>8</v>
      </c>
      <c r="H54" s="177">
        <v>1</v>
      </c>
      <c r="P54" s="130">
        <v>27</v>
      </c>
    </row>
    <row r="55" spans="1:16" x14ac:dyDescent="0.2">
      <c r="A55" s="86"/>
      <c r="C55" s="180">
        <v>3.8461538461538464E-2</v>
      </c>
      <c r="D55" s="180">
        <v>0</v>
      </c>
      <c r="E55" s="180">
        <v>0.26923076923076922</v>
      </c>
      <c r="F55" s="180">
        <v>0.38461538461538464</v>
      </c>
      <c r="G55" s="180">
        <v>0.30769230769230771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2</v>
      </c>
      <c r="D60" s="199">
        <v>0</v>
      </c>
      <c r="E60" s="199">
        <v>23</v>
      </c>
      <c r="F60" s="199">
        <v>0</v>
      </c>
      <c r="G60" s="199"/>
      <c r="H60" s="177">
        <v>2</v>
      </c>
      <c r="P60" s="130">
        <v>27</v>
      </c>
    </row>
    <row r="61" spans="1:16" x14ac:dyDescent="0.2">
      <c r="A61" s="86"/>
      <c r="C61" s="180">
        <v>0.08</v>
      </c>
      <c r="D61" s="180">
        <v>0</v>
      </c>
      <c r="E61" s="180">
        <v>0.92</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E0B7-92E1-406D-B2BF-0F8FC25B4CEE}">
  <sheetPr codeName="Sheet2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203</v>
      </c>
      <c r="C3" s="133"/>
      <c r="D3" s="134"/>
      <c r="E3" s="135">
        <v>44621</v>
      </c>
      <c r="F3" s="134"/>
      <c r="G3" s="136"/>
      <c r="H3" s="136"/>
      <c r="I3" s="135" t="s">
        <v>124</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6</v>
      </c>
      <c r="D6" s="141">
        <v>0.27272727272727271</v>
      </c>
      <c r="F6" s="142" t="s">
        <v>49</v>
      </c>
      <c r="J6" s="143" t="s">
        <v>173</v>
      </c>
    </row>
    <row r="7" spans="1:15" x14ac:dyDescent="0.2">
      <c r="B7" s="144" t="s">
        <v>3</v>
      </c>
      <c r="C7" s="88">
        <v>12</v>
      </c>
      <c r="D7" s="145">
        <v>0.54545454545454541</v>
      </c>
      <c r="F7" s="146" t="s">
        <v>28</v>
      </c>
      <c r="G7" s="147"/>
      <c r="H7" s="147">
        <v>0</v>
      </c>
      <c r="I7" s="141">
        <v>0</v>
      </c>
      <c r="K7" s="81" t="s">
        <v>379</v>
      </c>
    </row>
    <row r="8" spans="1:15" x14ac:dyDescent="0.2">
      <c r="B8" s="139" t="s">
        <v>5</v>
      </c>
      <c r="C8" s="140">
        <v>4</v>
      </c>
      <c r="D8" s="141">
        <v>0.18181818181818182</v>
      </c>
      <c r="F8" s="148" t="s">
        <v>0</v>
      </c>
      <c r="H8" s="81">
        <v>0</v>
      </c>
      <c r="I8" s="145">
        <v>0</v>
      </c>
      <c r="K8" s="81" t="s">
        <v>199</v>
      </c>
    </row>
    <row r="9" spans="1:15" x14ac:dyDescent="0.2">
      <c r="B9" s="144" t="s">
        <v>6</v>
      </c>
      <c r="C9" s="88">
        <v>2</v>
      </c>
      <c r="D9" s="145">
        <v>9.0909090909090912E-2</v>
      </c>
      <c r="F9" s="146" t="s">
        <v>29</v>
      </c>
      <c r="G9" s="147"/>
      <c r="H9" s="147">
        <v>0</v>
      </c>
      <c r="I9" s="141">
        <v>0</v>
      </c>
    </row>
    <row r="10" spans="1:15" x14ac:dyDescent="0.2">
      <c r="B10" s="139" t="s">
        <v>4</v>
      </c>
      <c r="C10" s="140">
        <v>2</v>
      </c>
      <c r="D10" s="141">
        <v>9.0909090909090912E-2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4.5454545454545456E-2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9.0909090909090912E-2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3</v>
      </c>
      <c r="E24" s="167">
        <v>3</v>
      </c>
      <c r="F24" s="167">
        <v>8</v>
      </c>
      <c r="G24" s="168">
        <v>3</v>
      </c>
      <c r="H24" s="169">
        <v>2</v>
      </c>
      <c r="I24" s="166">
        <v>1</v>
      </c>
      <c r="J24" s="167">
        <v>1</v>
      </c>
      <c r="K24" s="167">
        <v>4</v>
      </c>
      <c r="L24" s="167">
        <v>13</v>
      </c>
      <c r="M24" s="168">
        <v>1</v>
      </c>
      <c r="N24" s="169">
        <v>2</v>
      </c>
      <c r="O24" s="130" t="s">
        <v>174</v>
      </c>
      <c r="P24" s="130">
        <v>22</v>
      </c>
      <c r="Q24" s="130">
        <v>22</v>
      </c>
    </row>
    <row r="25" spans="1:17" ht="18.75" customHeight="1" x14ac:dyDescent="0.2">
      <c r="A25" s="170"/>
      <c r="B25" s="221"/>
      <c r="C25" s="171">
        <v>0.17647058823529413</v>
      </c>
      <c r="D25" s="172">
        <v>0.17647058823529413</v>
      </c>
      <c r="E25" s="172">
        <v>0.17647058823529413</v>
      </c>
      <c r="F25" s="172">
        <v>0.47058823529411764</v>
      </c>
      <c r="G25" s="172"/>
      <c r="H25" s="173"/>
      <c r="I25" s="171">
        <v>5.2631578947368418E-2</v>
      </c>
      <c r="J25" s="172">
        <v>5.2631578947368418E-2</v>
      </c>
      <c r="K25" s="172">
        <v>0.21052631578947367</v>
      </c>
      <c r="L25" s="172">
        <v>0.68421052631578949</v>
      </c>
      <c r="M25" s="172"/>
      <c r="N25" s="173"/>
      <c r="O25" s="130"/>
    </row>
    <row r="26" spans="1:17" ht="12.75" customHeight="1" x14ac:dyDescent="0.2">
      <c r="A26" s="174" t="s">
        <v>41</v>
      </c>
      <c r="B26" s="223" t="s">
        <v>51</v>
      </c>
      <c r="C26" s="175">
        <v>3</v>
      </c>
      <c r="D26" s="176">
        <v>3</v>
      </c>
      <c r="E26" s="176">
        <v>2</v>
      </c>
      <c r="F26" s="176">
        <v>11</v>
      </c>
      <c r="G26" s="177">
        <v>2</v>
      </c>
      <c r="H26" s="178">
        <v>1</v>
      </c>
      <c r="I26" s="175">
        <v>1</v>
      </c>
      <c r="J26" s="176">
        <v>0</v>
      </c>
      <c r="K26" s="176">
        <v>2</v>
      </c>
      <c r="L26" s="176">
        <v>16</v>
      </c>
      <c r="M26" s="177">
        <v>1</v>
      </c>
      <c r="N26" s="178">
        <v>2</v>
      </c>
      <c r="O26" s="130" t="s">
        <v>175</v>
      </c>
      <c r="P26" s="130">
        <v>22</v>
      </c>
      <c r="Q26" s="130">
        <v>22</v>
      </c>
    </row>
    <row r="27" spans="1:17" ht="18" customHeight="1" x14ac:dyDescent="0.2">
      <c r="A27" s="174"/>
      <c r="B27" s="223"/>
      <c r="C27" s="179">
        <v>0.15789473684210525</v>
      </c>
      <c r="D27" s="180">
        <v>0.15789473684210525</v>
      </c>
      <c r="E27" s="180">
        <v>0.10526315789473684</v>
      </c>
      <c r="F27" s="180">
        <v>0.57894736842105265</v>
      </c>
      <c r="G27" s="180"/>
      <c r="H27" s="181"/>
      <c r="I27" s="182">
        <v>5.2631578947368418E-2</v>
      </c>
      <c r="J27" s="183">
        <v>0</v>
      </c>
      <c r="K27" s="183">
        <v>0.10526315789473684</v>
      </c>
      <c r="L27" s="183">
        <v>0.84210526315789469</v>
      </c>
      <c r="M27" s="180"/>
      <c r="N27" s="181"/>
      <c r="O27" s="130"/>
    </row>
    <row r="28" spans="1:17" ht="12.75" customHeight="1" x14ac:dyDescent="0.2">
      <c r="A28" s="170" t="s">
        <v>42</v>
      </c>
      <c r="B28" s="221" t="s">
        <v>58</v>
      </c>
      <c r="C28" s="166">
        <v>3</v>
      </c>
      <c r="D28" s="167">
        <v>2</v>
      </c>
      <c r="E28" s="167">
        <v>4</v>
      </c>
      <c r="F28" s="167">
        <v>8</v>
      </c>
      <c r="G28" s="168">
        <v>5</v>
      </c>
      <c r="H28" s="169">
        <v>0</v>
      </c>
      <c r="I28" s="166">
        <v>2</v>
      </c>
      <c r="J28" s="167">
        <v>0</v>
      </c>
      <c r="K28" s="167">
        <v>3</v>
      </c>
      <c r="L28" s="167">
        <v>13</v>
      </c>
      <c r="M28" s="168">
        <v>2</v>
      </c>
      <c r="N28" s="169">
        <v>2</v>
      </c>
      <c r="O28" s="130" t="s">
        <v>176</v>
      </c>
      <c r="P28" s="130">
        <v>22</v>
      </c>
      <c r="Q28" s="130">
        <v>22</v>
      </c>
    </row>
    <row r="29" spans="1:17" ht="15.75" customHeight="1" x14ac:dyDescent="0.2">
      <c r="A29" s="170"/>
      <c r="B29" s="221"/>
      <c r="C29" s="184">
        <v>0.17647058823529413</v>
      </c>
      <c r="D29" s="185">
        <v>0.11764705882352941</v>
      </c>
      <c r="E29" s="185">
        <v>0.23529411764705882</v>
      </c>
      <c r="F29" s="185">
        <v>0.47058823529411764</v>
      </c>
      <c r="G29" s="185"/>
      <c r="H29" s="186"/>
      <c r="I29" s="171">
        <v>0.1111111111111111</v>
      </c>
      <c r="J29" s="172">
        <v>0</v>
      </c>
      <c r="K29" s="172">
        <v>0.16666666666666666</v>
      </c>
      <c r="L29" s="172">
        <v>0.72222222222222221</v>
      </c>
      <c r="M29" s="185"/>
      <c r="N29" s="186"/>
      <c r="O29" s="130"/>
    </row>
    <row r="30" spans="1:17" ht="13.5" customHeight="1" x14ac:dyDescent="0.2">
      <c r="A30" s="174" t="s">
        <v>43</v>
      </c>
      <c r="B30" s="223" t="s">
        <v>59</v>
      </c>
      <c r="C30" s="175">
        <v>2</v>
      </c>
      <c r="D30" s="176">
        <v>0</v>
      </c>
      <c r="E30" s="176">
        <v>5</v>
      </c>
      <c r="F30" s="176">
        <v>14</v>
      </c>
      <c r="G30" s="177">
        <v>1</v>
      </c>
      <c r="H30" s="178">
        <v>0</v>
      </c>
      <c r="I30" s="175">
        <v>1</v>
      </c>
      <c r="J30" s="176">
        <v>1</v>
      </c>
      <c r="K30" s="176">
        <v>1</v>
      </c>
      <c r="L30" s="176">
        <v>17</v>
      </c>
      <c r="M30" s="177">
        <v>0</v>
      </c>
      <c r="N30" s="178">
        <v>2</v>
      </c>
      <c r="O30" s="130" t="s">
        <v>177</v>
      </c>
      <c r="P30" s="130">
        <v>22</v>
      </c>
      <c r="Q30" s="130">
        <v>22</v>
      </c>
    </row>
    <row r="31" spans="1:17" ht="13.5" customHeight="1" x14ac:dyDescent="0.2">
      <c r="A31" s="174"/>
      <c r="B31" s="223"/>
      <c r="C31" s="179">
        <v>9.5238095238095233E-2</v>
      </c>
      <c r="D31" s="180">
        <v>0</v>
      </c>
      <c r="E31" s="180">
        <v>0.23809523809523808</v>
      </c>
      <c r="F31" s="180">
        <v>0.66666666666666663</v>
      </c>
      <c r="G31" s="180"/>
      <c r="H31" s="181"/>
      <c r="I31" s="182">
        <v>0.05</v>
      </c>
      <c r="J31" s="183">
        <v>0.05</v>
      </c>
      <c r="K31" s="183">
        <v>0.05</v>
      </c>
      <c r="L31" s="183">
        <v>0.85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2</v>
      </c>
      <c r="E33" s="167">
        <v>6</v>
      </c>
      <c r="F33" s="167">
        <v>9</v>
      </c>
      <c r="G33" s="168">
        <v>3</v>
      </c>
      <c r="H33" s="169">
        <v>0</v>
      </c>
      <c r="I33" s="166">
        <v>1</v>
      </c>
      <c r="J33" s="167">
        <v>2</v>
      </c>
      <c r="K33" s="167">
        <v>2</v>
      </c>
      <c r="L33" s="167">
        <v>14</v>
      </c>
      <c r="M33" s="168">
        <v>1</v>
      </c>
      <c r="N33" s="169">
        <v>2</v>
      </c>
      <c r="O33" s="130" t="s">
        <v>178</v>
      </c>
      <c r="P33" s="130">
        <v>22</v>
      </c>
      <c r="Q33" s="130">
        <v>22</v>
      </c>
    </row>
    <row r="34" spans="1:17" ht="14.25" customHeight="1" x14ac:dyDescent="0.2">
      <c r="A34" s="170"/>
      <c r="B34" s="221"/>
      <c r="C34" s="184">
        <v>0.10526315789473684</v>
      </c>
      <c r="D34" s="185">
        <v>0.10526315789473684</v>
      </c>
      <c r="E34" s="185">
        <v>0.31578947368421051</v>
      </c>
      <c r="F34" s="185">
        <v>0.47368421052631576</v>
      </c>
      <c r="G34" s="185"/>
      <c r="H34" s="186"/>
      <c r="I34" s="171">
        <v>5.2631578947368418E-2</v>
      </c>
      <c r="J34" s="172">
        <v>0.10526315789473684</v>
      </c>
      <c r="K34" s="172">
        <v>0.10526315789473684</v>
      </c>
      <c r="L34" s="172">
        <v>0.73684210526315785</v>
      </c>
      <c r="M34" s="185"/>
      <c r="N34" s="186"/>
      <c r="O34" s="130"/>
    </row>
    <row r="35" spans="1:17" ht="12.75" customHeight="1" x14ac:dyDescent="0.2">
      <c r="A35" s="174" t="s">
        <v>45</v>
      </c>
      <c r="B35" s="223" t="s">
        <v>52</v>
      </c>
      <c r="C35" s="175">
        <v>2</v>
      </c>
      <c r="D35" s="176">
        <v>1</v>
      </c>
      <c r="E35" s="176">
        <v>5</v>
      </c>
      <c r="F35" s="176">
        <v>13</v>
      </c>
      <c r="G35" s="177">
        <v>1</v>
      </c>
      <c r="H35" s="178">
        <v>0</v>
      </c>
      <c r="I35" s="175">
        <v>1</v>
      </c>
      <c r="J35" s="176">
        <v>1</v>
      </c>
      <c r="K35" s="176">
        <v>3</v>
      </c>
      <c r="L35" s="176">
        <v>14</v>
      </c>
      <c r="M35" s="177">
        <v>1</v>
      </c>
      <c r="N35" s="178">
        <v>2</v>
      </c>
      <c r="O35" s="130" t="s">
        <v>179</v>
      </c>
      <c r="P35" s="130">
        <v>22</v>
      </c>
      <c r="Q35" s="130">
        <v>22</v>
      </c>
    </row>
    <row r="36" spans="1:17" ht="15.75" customHeight="1" x14ac:dyDescent="0.2">
      <c r="A36" s="174"/>
      <c r="B36" s="223"/>
      <c r="C36" s="179">
        <v>9.5238095238095233E-2</v>
      </c>
      <c r="D36" s="180">
        <v>4.7619047619047616E-2</v>
      </c>
      <c r="E36" s="180">
        <v>0.23809523809523808</v>
      </c>
      <c r="F36" s="180">
        <v>0.61904761904761907</v>
      </c>
      <c r="G36" s="180"/>
      <c r="H36" s="181"/>
      <c r="I36" s="182">
        <v>5.2631578947368418E-2</v>
      </c>
      <c r="J36" s="183">
        <v>5.2631578947368418E-2</v>
      </c>
      <c r="K36" s="183">
        <v>0.15789473684210525</v>
      </c>
      <c r="L36" s="183">
        <v>0.73684210526315785</v>
      </c>
      <c r="M36" s="180"/>
      <c r="N36" s="181"/>
      <c r="O36" s="130"/>
    </row>
    <row r="37" spans="1:17" ht="12.75" customHeight="1" x14ac:dyDescent="0.2">
      <c r="A37" s="170" t="s">
        <v>46</v>
      </c>
      <c r="B37" s="221" t="s">
        <v>53</v>
      </c>
      <c r="C37" s="166">
        <v>3</v>
      </c>
      <c r="D37" s="167">
        <v>1</v>
      </c>
      <c r="E37" s="167">
        <v>7</v>
      </c>
      <c r="F37" s="167">
        <v>8</v>
      </c>
      <c r="G37" s="168">
        <v>3</v>
      </c>
      <c r="H37" s="169">
        <v>0</v>
      </c>
      <c r="I37" s="166">
        <v>1</v>
      </c>
      <c r="J37" s="167">
        <v>0</v>
      </c>
      <c r="K37" s="167">
        <v>2</v>
      </c>
      <c r="L37" s="167">
        <v>15</v>
      </c>
      <c r="M37" s="168">
        <v>1</v>
      </c>
      <c r="N37" s="169">
        <v>3</v>
      </c>
      <c r="O37" s="130" t="s">
        <v>180</v>
      </c>
      <c r="P37" s="130">
        <v>22</v>
      </c>
      <c r="Q37" s="130">
        <v>22</v>
      </c>
    </row>
    <row r="38" spans="1:17" ht="14.25" customHeight="1" x14ac:dyDescent="0.2">
      <c r="A38" s="170"/>
      <c r="B38" s="221"/>
      <c r="C38" s="184">
        <v>0.15789473684210525</v>
      </c>
      <c r="D38" s="185">
        <v>5.2631578947368418E-2</v>
      </c>
      <c r="E38" s="185">
        <v>0.36842105263157893</v>
      </c>
      <c r="F38" s="185">
        <v>0.42105263157894735</v>
      </c>
      <c r="G38" s="185"/>
      <c r="H38" s="186"/>
      <c r="I38" s="171">
        <v>5.5555555555555552E-2</v>
      </c>
      <c r="J38" s="172">
        <v>0</v>
      </c>
      <c r="K38" s="172">
        <v>0.1111111111111111</v>
      </c>
      <c r="L38" s="172">
        <v>0.83333333333333337</v>
      </c>
      <c r="M38" s="185"/>
      <c r="N38" s="186"/>
      <c r="O38" s="130"/>
    </row>
    <row r="39" spans="1:17" ht="12.75" customHeight="1" x14ac:dyDescent="0.2">
      <c r="A39" s="174" t="s">
        <v>47</v>
      </c>
      <c r="B39" s="223" t="s">
        <v>61</v>
      </c>
      <c r="C39" s="175">
        <v>1</v>
      </c>
      <c r="D39" s="176">
        <v>3</v>
      </c>
      <c r="E39" s="176">
        <v>2</v>
      </c>
      <c r="F39" s="176">
        <v>7</v>
      </c>
      <c r="G39" s="177">
        <v>8</v>
      </c>
      <c r="H39" s="178">
        <v>1</v>
      </c>
      <c r="I39" s="175">
        <v>0</v>
      </c>
      <c r="J39" s="176">
        <v>2</v>
      </c>
      <c r="K39" s="176">
        <v>2</v>
      </c>
      <c r="L39" s="176">
        <v>12</v>
      </c>
      <c r="M39" s="177">
        <v>4</v>
      </c>
      <c r="N39" s="178">
        <v>2</v>
      </c>
      <c r="O39" s="130" t="s">
        <v>181</v>
      </c>
      <c r="P39" s="130">
        <v>22</v>
      </c>
      <c r="Q39" s="130">
        <v>22</v>
      </c>
    </row>
    <row r="40" spans="1:17" ht="15" customHeight="1" x14ac:dyDescent="0.2">
      <c r="A40" s="174"/>
      <c r="B40" s="223"/>
      <c r="C40" s="179">
        <v>7.6923076923076927E-2</v>
      </c>
      <c r="D40" s="180">
        <v>0.23076923076923078</v>
      </c>
      <c r="E40" s="180">
        <v>0.15384615384615385</v>
      </c>
      <c r="F40" s="180">
        <v>0.53846153846153844</v>
      </c>
      <c r="G40" s="180"/>
      <c r="H40" s="181"/>
      <c r="I40" s="182">
        <v>0</v>
      </c>
      <c r="J40" s="183">
        <v>0.125</v>
      </c>
      <c r="K40" s="183">
        <v>0.125</v>
      </c>
      <c r="L40" s="183">
        <v>0.75</v>
      </c>
      <c r="M40" s="180"/>
      <c r="N40" s="181"/>
      <c r="O40" s="130"/>
    </row>
    <row r="41" spans="1:17" ht="12.75" customHeight="1" x14ac:dyDescent="0.2">
      <c r="A41" s="170" t="s">
        <v>48</v>
      </c>
      <c r="B41" s="221" t="s">
        <v>62</v>
      </c>
      <c r="C41" s="166">
        <v>2</v>
      </c>
      <c r="D41" s="167">
        <v>5</v>
      </c>
      <c r="E41" s="167">
        <v>3</v>
      </c>
      <c r="F41" s="167">
        <v>8</v>
      </c>
      <c r="G41" s="168">
        <v>4</v>
      </c>
      <c r="H41" s="169">
        <v>0</v>
      </c>
      <c r="I41" s="166">
        <v>2</v>
      </c>
      <c r="J41" s="167">
        <v>1</v>
      </c>
      <c r="K41" s="167">
        <v>3</v>
      </c>
      <c r="L41" s="167">
        <v>13</v>
      </c>
      <c r="M41" s="168">
        <v>1</v>
      </c>
      <c r="N41" s="169">
        <v>2</v>
      </c>
      <c r="O41" s="130" t="s">
        <v>182</v>
      </c>
      <c r="P41" s="130">
        <v>22</v>
      </c>
      <c r="Q41" s="130">
        <v>22</v>
      </c>
    </row>
    <row r="42" spans="1:17" x14ac:dyDescent="0.2">
      <c r="A42" s="190"/>
      <c r="B42" s="224"/>
      <c r="C42" s="191">
        <v>0.1111111111111111</v>
      </c>
      <c r="D42" s="192">
        <v>0.27777777777777779</v>
      </c>
      <c r="E42" s="192">
        <v>0.16666666666666666</v>
      </c>
      <c r="F42" s="192">
        <v>0.44444444444444442</v>
      </c>
      <c r="G42" s="192"/>
      <c r="H42" s="193"/>
      <c r="I42" s="194">
        <v>0.10526315789473684</v>
      </c>
      <c r="J42" s="195">
        <v>5.2631578947368418E-2</v>
      </c>
      <c r="K42" s="195">
        <v>0.15789473684210525</v>
      </c>
      <c r="L42" s="195">
        <v>0.68421052631578949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19</v>
      </c>
      <c r="H48" s="177">
        <v>1</v>
      </c>
      <c r="P48" s="130">
        <v>22</v>
      </c>
    </row>
    <row r="49" spans="1:16" x14ac:dyDescent="0.2">
      <c r="A49" s="86"/>
      <c r="C49" s="180">
        <v>0</v>
      </c>
      <c r="D49" s="180">
        <v>0</v>
      </c>
      <c r="E49" s="180">
        <v>0</v>
      </c>
      <c r="F49" s="180">
        <v>9.5238095238095233E-2</v>
      </c>
      <c r="G49" s="180">
        <v>0.90476190476190477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7</v>
      </c>
      <c r="G54" s="199">
        <v>12</v>
      </c>
      <c r="H54" s="177">
        <v>1</v>
      </c>
      <c r="P54" s="130">
        <v>22</v>
      </c>
    </row>
    <row r="55" spans="1:16" x14ac:dyDescent="0.2">
      <c r="A55" s="86"/>
      <c r="C55" s="180">
        <v>0</v>
      </c>
      <c r="D55" s="180">
        <v>0</v>
      </c>
      <c r="E55" s="180">
        <v>9.5238095238095233E-2</v>
      </c>
      <c r="F55" s="180">
        <v>0.33333333333333331</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20</v>
      </c>
      <c r="F60" s="199">
        <v>1</v>
      </c>
      <c r="G60" s="199"/>
      <c r="H60" s="177">
        <v>0</v>
      </c>
      <c r="P60" s="130">
        <v>22</v>
      </c>
    </row>
    <row r="61" spans="1:16" x14ac:dyDescent="0.2">
      <c r="A61" s="86"/>
      <c r="C61" s="180">
        <v>0</v>
      </c>
      <c r="D61" s="180">
        <v>4.7619047619047616E-2</v>
      </c>
      <c r="E61" s="180">
        <v>0.95238095238095233</v>
      </c>
      <c r="F61" s="180"/>
      <c r="G61" s="180"/>
      <c r="H61" s="180"/>
    </row>
    <row r="62" spans="1:16" x14ac:dyDescent="0.2">
      <c r="A62" s="87" t="s">
        <v>183</v>
      </c>
    </row>
    <row r="63" spans="1:16" ht="6.75" customHeight="1" x14ac:dyDescent="0.2">
      <c r="A63" s="87"/>
    </row>
    <row r="64" spans="1:16" ht="23.1" customHeight="1" x14ac:dyDescent="0.2">
      <c r="B64" s="226" t="s">
        <v>380</v>
      </c>
      <c r="C64" s="226"/>
      <c r="D64" s="226"/>
      <c r="E64" s="226"/>
      <c r="F64" s="226"/>
      <c r="G64" s="226"/>
      <c r="H64" s="226"/>
      <c r="I64" s="226"/>
      <c r="J64" s="226"/>
      <c r="K64" s="226"/>
      <c r="L64" s="226"/>
    </row>
    <row r="65" spans="2:12" ht="23.1" customHeight="1" x14ac:dyDescent="0.2">
      <c r="B65" s="226" t="s">
        <v>381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3033-A56F-4DB5-9DB4-17B78E0F8D15}">
  <sheetPr codeName="Sheet4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203</v>
      </c>
      <c r="C3" s="133"/>
      <c r="D3" s="134"/>
      <c r="E3" s="135">
        <v>44665</v>
      </c>
      <c r="F3" s="134"/>
      <c r="G3" s="136"/>
      <c r="H3" s="136"/>
      <c r="I3" s="135" t="s">
        <v>124</v>
      </c>
      <c r="J3" s="136"/>
      <c r="K3" s="136"/>
      <c r="L3" s="136"/>
      <c r="M3" s="137">
        <v>45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1</v>
      </c>
      <c r="D7" s="145">
        <v>2.2222222222222223E-2</v>
      </c>
      <c r="F7" s="146" t="s">
        <v>28</v>
      </c>
      <c r="G7" s="147"/>
      <c r="H7" s="147">
        <v>37</v>
      </c>
      <c r="I7" s="141">
        <v>0.82222222222222219</v>
      </c>
    </row>
    <row r="8" spans="1:15" x14ac:dyDescent="0.2">
      <c r="B8" s="139" t="s">
        <v>5</v>
      </c>
      <c r="C8" s="140">
        <v>1</v>
      </c>
      <c r="D8" s="141">
        <v>2.2222222222222223E-2</v>
      </c>
      <c r="F8" s="148" t="s">
        <v>0</v>
      </c>
      <c r="H8" s="81">
        <v>0</v>
      </c>
      <c r="I8" s="145">
        <v>0</v>
      </c>
    </row>
    <row r="9" spans="1:15" x14ac:dyDescent="0.2">
      <c r="B9" s="144" t="s">
        <v>6</v>
      </c>
      <c r="C9" s="88">
        <v>1</v>
      </c>
      <c r="D9" s="145">
        <v>2.2222222222222223E-2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39</v>
      </c>
      <c r="D11" s="145">
        <v>0.8666666666666667</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2</v>
      </c>
      <c r="I13" s="141">
        <v>4.4444444444444446E-2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6</v>
      </c>
      <c r="D24" s="167">
        <v>4</v>
      </c>
      <c r="E24" s="167">
        <v>6</v>
      </c>
      <c r="F24" s="167">
        <v>24</v>
      </c>
      <c r="G24" s="168">
        <v>4</v>
      </c>
      <c r="H24" s="169">
        <v>1</v>
      </c>
      <c r="I24" s="166">
        <v>0</v>
      </c>
      <c r="J24" s="167">
        <v>2</v>
      </c>
      <c r="K24" s="167">
        <v>0</v>
      </c>
      <c r="L24" s="167">
        <v>38</v>
      </c>
      <c r="M24" s="168">
        <v>2</v>
      </c>
      <c r="N24" s="169">
        <v>3</v>
      </c>
      <c r="O24" s="130" t="s">
        <v>174</v>
      </c>
      <c r="P24" s="130">
        <v>45</v>
      </c>
      <c r="Q24" s="130">
        <v>45</v>
      </c>
    </row>
    <row r="25" spans="1:17" ht="18.75" customHeight="1" x14ac:dyDescent="0.2">
      <c r="A25" s="170"/>
      <c r="B25" s="221"/>
      <c r="C25" s="171">
        <v>0.15</v>
      </c>
      <c r="D25" s="172">
        <v>0.1</v>
      </c>
      <c r="E25" s="172">
        <v>0.15</v>
      </c>
      <c r="F25" s="172">
        <v>0.6</v>
      </c>
      <c r="G25" s="172"/>
      <c r="H25" s="173"/>
      <c r="I25" s="171">
        <v>0</v>
      </c>
      <c r="J25" s="172">
        <v>0.05</v>
      </c>
      <c r="K25" s="172">
        <v>0</v>
      </c>
      <c r="L25" s="172">
        <v>0.95</v>
      </c>
      <c r="M25" s="172"/>
      <c r="N25" s="173"/>
      <c r="O25" s="130"/>
    </row>
    <row r="26" spans="1:17" ht="12.75" customHeight="1" x14ac:dyDescent="0.2">
      <c r="A26" s="174" t="s">
        <v>41</v>
      </c>
      <c r="B26" s="223" t="s">
        <v>51</v>
      </c>
      <c r="C26" s="175">
        <v>4</v>
      </c>
      <c r="D26" s="176">
        <v>6</v>
      </c>
      <c r="E26" s="176">
        <v>11</v>
      </c>
      <c r="F26" s="176">
        <v>18</v>
      </c>
      <c r="G26" s="177">
        <v>3</v>
      </c>
      <c r="H26" s="178">
        <v>3</v>
      </c>
      <c r="I26" s="175">
        <v>1</v>
      </c>
      <c r="J26" s="176">
        <v>1</v>
      </c>
      <c r="K26" s="176">
        <v>4</v>
      </c>
      <c r="L26" s="176">
        <v>37</v>
      </c>
      <c r="M26" s="177">
        <v>1</v>
      </c>
      <c r="N26" s="178">
        <v>1</v>
      </c>
      <c r="O26" s="130" t="s">
        <v>175</v>
      </c>
      <c r="P26" s="130">
        <v>45</v>
      </c>
      <c r="Q26" s="130">
        <v>45</v>
      </c>
    </row>
    <row r="27" spans="1:17" ht="18" customHeight="1" x14ac:dyDescent="0.2">
      <c r="A27" s="174"/>
      <c r="B27" s="223"/>
      <c r="C27" s="179">
        <v>0.10256410256410256</v>
      </c>
      <c r="D27" s="180">
        <v>0.15384615384615385</v>
      </c>
      <c r="E27" s="180">
        <v>0.28205128205128205</v>
      </c>
      <c r="F27" s="180">
        <v>0.46153846153846156</v>
      </c>
      <c r="G27" s="180"/>
      <c r="H27" s="181"/>
      <c r="I27" s="182">
        <v>2.3255813953488372E-2</v>
      </c>
      <c r="J27" s="183">
        <v>2.3255813953488372E-2</v>
      </c>
      <c r="K27" s="183">
        <v>9.3023255813953487E-2</v>
      </c>
      <c r="L27" s="183">
        <v>0.86046511627906974</v>
      </c>
      <c r="M27" s="180"/>
      <c r="N27" s="181"/>
      <c r="O27" s="130"/>
    </row>
    <row r="28" spans="1:17" ht="12.75" customHeight="1" x14ac:dyDescent="0.2">
      <c r="A28" s="170" t="s">
        <v>42</v>
      </c>
      <c r="B28" s="221" t="s">
        <v>58</v>
      </c>
      <c r="C28" s="166">
        <v>4</v>
      </c>
      <c r="D28" s="167">
        <v>2</v>
      </c>
      <c r="E28" s="167">
        <v>12</v>
      </c>
      <c r="F28" s="167">
        <v>20</v>
      </c>
      <c r="G28" s="168">
        <v>4</v>
      </c>
      <c r="H28" s="169">
        <v>3</v>
      </c>
      <c r="I28" s="166">
        <v>1</v>
      </c>
      <c r="J28" s="167">
        <v>1</v>
      </c>
      <c r="K28" s="167">
        <v>4</v>
      </c>
      <c r="L28" s="167">
        <v>36</v>
      </c>
      <c r="M28" s="168">
        <v>1</v>
      </c>
      <c r="N28" s="169">
        <v>2</v>
      </c>
      <c r="O28" s="130" t="s">
        <v>176</v>
      </c>
      <c r="P28" s="130">
        <v>45</v>
      </c>
      <c r="Q28" s="130">
        <v>45</v>
      </c>
    </row>
    <row r="29" spans="1:17" ht="15.75" customHeight="1" x14ac:dyDescent="0.2">
      <c r="A29" s="170"/>
      <c r="B29" s="221"/>
      <c r="C29" s="184">
        <v>0.10526315789473684</v>
      </c>
      <c r="D29" s="185">
        <v>5.2631578947368418E-2</v>
      </c>
      <c r="E29" s="185">
        <v>0.31578947368421051</v>
      </c>
      <c r="F29" s="185">
        <v>0.52631578947368418</v>
      </c>
      <c r="G29" s="185"/>
      <c r="H29" s="186"/>
      <c r="I29" s="171">
        <v>2.3809523809523808E-2</v>
      </c>
      <c r="J29" s="172">
        <v>2.3809523809523808E-2</v>
      </c>
      <c r="K29" s="172">
        <v>9.5238095238095233E-2</v>
      </c>
      <c r="L29" s="172">
        <v>0.8571428571428571</v>
      </c>
      <c r="M29" s="185"/>
      <c r="N29" s="186"/>
      <c r="O29" s="130"/>
    </row>
    <row r="30" spans="1:17" ht="13.5" customHeight="1" x14ac:dyDescent="0.2">
      <c r="A30" s="174" t="s">
        <v>43</v>
      </c>
      <c r="B30" s="223" t="s">
        <v>59</v>
      </c>
      <c r="C30" s="175">
        <v>3</v>
      </c>
      <c r="D30" s="176">
        <v>4</v>
      </c>
      <c r="E30" s="176">
        <v>14</v>
      </c>
      <c r="F30" s="176">
        <v>22</v>
      </c>
      <c r="G30" s="177">
        <v>0</v>
      </c>
      <c r="H30" s="178">
        <v>2</v>
      </c>
      <c r="I30" s="175">
        <v>0</v>
      </c>
      <c r="J30" s="176">
        <v>1</v>
      </c>
      <c r="K30" s="176">
        <v>3</v>
      </c>
      <c r="L30" s="176">
        <v>38</v>
      </c>
      <c r="M30" s="177">
        <v>0</v>
      </c>
      <c r="N30" s="178">
        <v>3</v>
      </c>
      <c r="O30" s="130" t="s">
        <v>177</v>
      </c>
      <c r="P30" s="130">
        <v>45</v>
      </c>
      <c r="Q30" s="130">
        <v>45</v>
      </c>
    </row>
    <row r="31" spans="1:17" ht="13.5" customHeight="1" x14ac:dyDescent="0.2">
      <c r="A31" s="174"/>
      <c r="B31" s="223"/>
      <c r="C31" s="179">
        <v>6.9767441860465115E-2</v>
      </c>
      <c r="D31" s="180">
        <v>9.3023255813953487E-2</v>
      </c>
      <c r="E31" s="180">
        <v>0.32558139534883723</v>
      </c>
      <c r="F31" s="180">
        <v>0.51162790697674421</v>
      </c>
      <c r="G31" s="180"/>
      <c r="H31" s="181"/>
      <c r="I31" s="182">
        <v>0</v>
      </c>
      <c r="J31" s="183">
        <v>2.3809523809523808E-2</v>
      </c>
      <c r="K31" s="183">
        <v>7.1428571428571425E-2</v>
      </c>
      <c r="L31" s="183">
        <v>0.90476190476190477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9</v>
      </c>
      <c r="E33" s="167">
        <v>8</v>
      </c>
      <c r="F33" s="167">
        <v>20</v>
      </c>
      <c r="G33" s="168">
        <v>3</v>
      </c>
      <c r="H33" s="169">
        <v>2</v>
      </c>
      <c r="I33" s="166">
        <v>1</v>
      </c>
      <c r="J33" s="167">
        <v>1</v>
      </c>
      <c r="K33" s="167">
        <v>3</v>
      </c>
      <c r="L33" s="167">
        <v>37</v>
      </c>
      <c r="M33" s="168">
        <v>1</v>
      </c>
      <c r="N33" s="169">
        <v>2</v>
      </c>
      <c r="O33" s="130" t="s">
        <v>178</v>
      </c>
      <c r="P33" s="130">
        <v>45</v>
      </c>
      <c r="Q33" s="130">
        <v>45</v>
      </c>
    </row>
    <row r="34" spans="1:17" ht="14.25" customHeight="1" x14ac:dyDescent="0.2">
      <c r="A34" s="170"/>
      <c r="B34" s="221"/>
      <c r="C34" s="184">
        <v>7.4999999999999997E-2</v>
      </c>
      <c r="D34" s="185">
        <v>0.22500000000000001</v>
      </c>
      <c r="E34" s="185">
        <v>0.2</v>
      </c>
      <c r="F34" s="185">
        <v>0.5</v>
      </c>
      <c r="G34" s="185"/>
      <c r="H34" s="186"/>
      <c r="I34" s="171">
        <v>2.3809523809523808E-2</v>
      </c>
      <c r="J34" s="172">
        <v>2.3809523809523808E-2</v>
      </c>
      <c r="K34" s="172">
        <v>7.1428571428571425E-2</v>
      </c>
      <c r="L34" s="172">
        <v>0.88095238095238093</v>
      </c>
      <c r="M34" s="185"/>
      <c r="N34" s="186"/>
      <c r="O34" s="130"/>
    </row>
    <row r="35" spans="1:17" ht="12.75" customHeight="1" x14ac:dyDescent="0.2">
      <c r="A35" s="174" t="s">
        <v>45</v>
      </c>
      <c r="B35" s="223" t="s">
        <v>52</v>
      </c>
      <c r="C35" s="175">
        <v>2</v>
      </c>
      <c r="D35" s="176">
        <v>2</v>
      </c>
      <c r="E35" s="176">
        <v>10</v>
      </c>
      <c r="F35" s="176">
        <v>28</v>
      </c>
      <c r="G35" s="177">
        <v>0</v>
      </c>
      <c r="H35" s="178">
        <v>3</v>
      </c>
      <c r="I35" s="175">
        <v>0</v>
      </c>
      <c r="J35" s="176">
        <v>0</v>
      </c>
      <c r="K35" s="176">
        <v>2</v>
      </c>
      <c r="L35" s="176">
        <v>41</v>
      </c>
      <c r="M35" s="177">
        <v>0</v>
      </c>
      <c r="N35" s="178">
        <v>2</v>
      </c>
      <c r="O35" s="130" t="s">
        <v>179</v>
      </c>
      <c r="P35" s="130">
        <v>45</v>
      </c>
      <c r="Q35" s="130">
        <v>45</v>
      </c>
    </row>
    <row r="36" spans="1:17" ht="15.75" customHeight="1" x14ac:dyDescent="0.2">
      <c r="A36" s="174"/>
      <c r="B36" s="223"/>
      <c r="C36" s="179">
        <v>4.7619047619047616E-2</v>
      </c>
      <c r="D36" s="180">
        <v>4.7619047619047616E-2</v>
      </c>
      <c r="E36" s="180">
        <v>0.23809523809523808</v>
      </c>
      <c r="F36" s="180">
        <v>0.66666666666666663</v>
      </c>
      <c r="G36" s="180"/>
      <c r="H36" s="181"/>
      <c r="I36" s="182">
        <v>0</v>
      </c>
      <c r="J36" s="183">
        <v>0</v>
      </c>
      <c r="K36" s="183">
        <v>4.6511627906976744E-2</v>
      </c>
      <c r="L36" s="183">
        <v>0.95348837209302328</v>
      </c>
      <c r="M36" s="180"/>
      <c r="N36" s="181"/>
      <c r="O36" s="130"/>
    </row>
    <row r="37" spans="1:17" ht="12.75" customHeight="1" x14ac:dyDescent="0.2">
      <c r="A37" s="170" t="s">
        <v>46</v>
      </c>
      <c r="B37" s="221" t="s">
        <v>53</v>
      </c>
      <c r="C37" s="166">
        <v>4</v>
      </c>
      <c r="D37" s="167">
        <v>1</v>
      </c>
      <c r="E37" s="167">
        <v>16</v>
      </c>
      <c r="F37" s="167">
        <v>20</v>
      </c>
      <c r="G37" s="168">
        <v>1</v>
      </c>
      <c r="H37" s="169">
        <v>3</v>
      </c>
      <c r="I37" s="166">
        <v>0</v>
      </c>
      <c r="J37" s="167">
        <v>2</v>
      </c>
      <c r="K37" s="167">
        <v>2</v>
      </c>
      <c r="L37" s="167">
        <v>39</v>
      </c>
      <c r="M37" s="168">
        <v>0</v>
      </c>
      <c r="N37" s="169">
        <v>2</v>
      </c>
      <c r="O37" s="130" t="s">
        <v>180</v>
      </c>
      <c r="P37" s="130">
        <v>45</v>
      </c>
      <c r="Q37" s="130">
        <v>45</v>
      </c>
    </row>
    <row r="38" spans="1:17" ht="14.25" customHeight="1" x14ac:dyDescent="0.2">
      <c r="A38" s="170"/>
      <c r="B38" s="221"/>
      <c r="C38" s="184">
        <v>9.7560975609756101E-2</v>
      </c>
      <c r="D38" s="185">
        <v>2.4390243902439025E-2</v>
      </c>
      <c r="E38" s="185">
        <v>0.3902439024390244</v>
      </c>
      <c r="F38" s="185">
        <v>0.48780487804878048</v>
      </c>
      <c r="G38" s="185"/>
      <c r="H38" s="186"/>
      <c r="I38" s="171">
        <v>0</v>
      </c>
      <c r="J38" s="172">
        <v>4.6511627906976744E-2</v>
      </c>
      <c r="K38" s="172">
        <v>4.6511627906976744E-2</v>
      </c>
      <c r="L38" s="172">
        <v>0.90697674418604646</v>
      </c>
      <c r="M38" s="185"/>
      <c r="N38" s="186"/>
      <c r="O38" s="130"/>
    </row>
    <row r="39" spans="1:17" ht="12.75" customHeight="1" x14ac:dyDescent="0.2">
      <c r="A39" s="174" t="s">
        <v>47</v>
      </c>
      <c r="B39" s="223" t="s">
        <v>61</v>
      </c>
      <c r="C39" s="175">
        <v>5</v>
      </c>
      <c r="D39" s="176">
        <v>4</v>
      </c>
      <c r="E39" s="176">
        <v>14</v>
      </c>
      <c r="F39" s="176">
        <v>16</v>
      </c>
      <c r="G39" s="177">
        <v>5</v>
      </c>
      <c r="H39" s="178">
        <v>1</v>
      </c>
      <c r="I39" s="175">
        <v>1</v>
      </c>
      <c r="J39" s="176">
        <v>1</v>
      </c>
      <c r="K39" s="176">
        <v>3</v>
      </c>
      <c r="L39" s="176">
        <v>34</v>
      </c>
      <c r="M39" s="177">
        <v>4</v>
      </c>
      <c r="N39" s="178">
        <v>2</v>
      </c>
      <c r="O39" s="130" t="s">
        <v>181</v>
      </c>
      <c r="P39" s="130">
        <v>45</v>
      </c>
      <c r="Q39" s="130">
        <v>45</v>
      </c>
    </row>
    <row r="40" spans="1:17" ht="15" customHeight="1" x14ac:dyDescent="0.2">
      <c r="A40" s="174"/>
      <c r="B40" s="223"/>
      <c r="C40" s="179">
        <v>0.12820512820512819</v>
      </c>
      <c r="D40" s="180">
        <v>0.10256410256410256</v>
      </c>
      <c r="E40" s="180">
        <v>0.35897435897435898</v>
      </c>
      <c r="F40" s="180">
        <v>0.41025641025641024</v>
      </c>
      <c r="G40" s="180"/>
      <c r="H40" s="181"/>
      <c r="I40" s="182">
        <v>2.564102564102564E-2</v>
      </c>
      <c r="J40" s="183">
        <v>2.564102564102564E-2</v>
      </c>
      <c r="K40" s="183">
        <v>7.6923076923076927E-2</v>
      </c>
      <c r="L40" s="183">
        <v>0.87179487179487181</v>
      </c>
      <c r="M40" s="180"/>
      <c r="N40" s="181"/>
      <c r="O40" s="130"/>
    </row>
    <row r="41" spans="1:17" ht="12.75" customHeight="1" x14ac:dyDescent="0.2">
      <c r="A41" s="170" t="s">
        <v>48</v>
      </c>
      <c r="B41" s="221" t="s">
        <v>62</v>
      </c>
      <c r="C41" s="166">
        <v>4</v>
      </c>
      <c r="D41" s="167">
        <v>3</v>
      </c>
      <c r="E41" s="167">
        <v>13</v>
      </c>
      <c r="F41" s="167">
        <v>17</v>
      </c>
      <c r="G41" s="168">
        <v>5</v>
      </c>
      <c r="H41" s="169">
        <v>3</v>
      </c>
      <c r="I41" s="166">
        <v>0</v>
      </c>
      <c r="J41" s="167">
        <v>1</v>
      </c>
      <c r="K41" s="167">
        <v>5</v>
      </c>
      <c r="L41" s="167">
        <v>33</v>
      </c>
      <c r="M41" s="168">
        <v>4</v>
      </c>
      <c r="N41" s="169">
        <v>2</v>
      </c>
      <c r="O41" s="130" t="s">
        <v>182</v>
      </c>
      <c r="P41" s="130">
        <v>45</v>
      </c>
      <c r="Q41" s="130">
        <v>45</v>
      </c>
    </row>
    <row r="42" spans="1:17" x14ac:dyDescent="0.2">
      <c r="A42" s="190"/>
      <c r="B42" s="224"/>
      <c r="C42" s="191">
        <v>0.10810810810810811</v>
      </c>
      <c r="D42" s="192">
        <v>8.1081081081081086E-2</v>
      </c>
      <c r="E42" s="192">
        <v>0.35135135135135137</v>
      </c>
      <c r="F42" s="192">
        <v>0.45945945945945948</v>
      </c>
      <c r="G42" s="192"/>
      <c r="H42" s="193"/>
      <c r="I42" s="194">
        <v>0</v>
      </c>
      <c r="J42" s="195">
        <v>2.564102564102564E-2</v>
      </c>
      <c r="K42" s="195">
        <v>0.12820512820512819</v>
      </c>
      <c r="L42" s="195">
        <v>0.84615384615384615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5</v>
      </c>
      <c r="D48" s="199">
        <v>0</v>
      </c>
      <c r="E48" s="199">
        <v>3</v>
      </c>
      <c r="F48" s="199">
        <v>14</v>
      </c>
      <c r="G48" s="199">
        <v>22</v>
      </c>
      <c r="H48" s="177">
        <v>1</v>
      </c>
      <c r="P48" s="130">
        <v>45</v>
      </c>
    </row>
    <row r="49" spans="1:16" x14ac:dyDescent="0.2">
      <c r="A49" s="86"/>
      <c r="C49" s="180">
        <v>0.11363636363636363</v>
      </c>
      <c r="D49" s="180">
        <v>0</v>
      </c>
      <c r="E49" s="180">
        <v>6.8181818181818177E-2</v>
      </c>
      <c r="F49" s="180">
        <v>0.31818181818181818</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9</v>
      </c>
      <c r="F54" s="199">
        <v>12</v>
      </c>
      <c r="G54" s="199">
        <v>23</v>
      </c>
      <c r="H54" s="177">
        <v>0</v>
      </c>
      <c r="P54" s="130">
        <v>45</v>
      </c>
    </row>
    <row r="55" spans="1:16" x14ac:dyDescent="0.2">
      <c r="A55" s="86"/>
      <c r="C55" s="180">
        <v>0</v>
      </c>
      <c r="D55" s="180">
        <v>2.2222222222222223E-2</v>
      </c>
      <c r="E55" s="180">
        <v>0.2</v>
      </c>
      <c r="F55" s="180">
        <v>0.26666666666666666</v>
      </c>
      <c r="G55" s="180">
        <v>0.51111111111111107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5</v>
      </c>
      <c r="E60" s="199">
        <v>36</v>
      </c>
      <c r="F60" s="199">
        <v>3</v>
      </c>
      <c r="G60" s="199"/>
      <c r="H60" s="177">
        <v>1</v>
      </c>
      <c r="P60" s="130">
        <v>45</v>
      </c>
    </row>
    <row r="61" spans="1:16" x14ac:dyDescent="0.2">
      <c r="A61" s="86"/>
      <c r="C61" s="180">
        <v>0</v>
      </c>
      <c r="D61" s="180">
        <v>0.12195121951219512</v>
      </c>
      <c r="E61" s="180">
        <v>0.87804878048780488</v>
      </c>
      <c r="F61" s="180"/>
      <c r="G61" s="180"/>
      <c r="H61" s="180"/>
    </row>
    <row r="62" spans="1:16" x14ac:dyDescent="0.2">
      <c r="A62" s="87" t="s">
        <v>183</v>
      </c>
    </row>
    <row r="63" spans="1:16" ht="6.75" customHeight="1" x14ac:dyDescent="0.2">
      <c r="A63" s="87"/>
    </row>
    <row r="64" spans="1:16" ht="23.1" customHeight="1" x14ac:dyDescent="0.2">
      <c r="B64" s="226" t="s">
        <v>357</v>
      </c>
      <c r="C64" s="226"/>
      <c r="D64" s="226"/>
      <c r="E64" s="226"/>
      <c r="F64" s="226"/>
      <c r="G64" s="226"/>
      <c r="H64" s="226"/>
      <c r="I64" s="226"/>
      <c r="J64" s="226"/>
      <c r="K64" s="226"/>
      <c r="L64" s="226"/>
    </row>
    <row r="65" spans="2:12" ht="23.1" customHeight="1" x14ac:dyDescent="0.2">
      <c r="B65" s="226" t="s">
        <v>331</v>
      </c>
      <c r="C65" s="226"/>
      <c r="D65" s="226"/>
      <c r="E65" s="226"/>
      <c r="F65" s="226"/>
      <c r="G65" s="226"/>
      <c r="H65" s="226"/>
      <c r="I65" s="226"/>
      <c r="J65" s="226"/>
      <c r="K65" s="226"/>
      <c r="L65" s="226"/>
    </row>
    <row r="66" spans="2:12" ht="23.1" customHeight="1" x14ac:dyDescent="0.2">
      <c r="B66" s="226" t="s">
        <v>358</v>
      </c>
      <c r="C66" s="226"/>
      <c r="D66" s="226"/>
      <c r="E66" s="226"/>
      <c r="F66" s="226"/>
      <c r="G66" s="226"/>
      <c r="H66" s="226"/>
      <c r="I66" s="226"/>
      <c r="J66" s="226"/>
      <c r="K66" s="226"/>
      <c r="L66" s="226"/>
    </row>
    <row r="67" spans="2:12" ht="23.1" customHeight="1" x14ac:dyDescent="0.2">
      <c r="B67" s="226" t="s">
        <v>359</v>
      </c>
      <c r="C67" s="226"/>
      <c r="D67" s="226"/>
      <c r="E67" s="226"/>
      <c r="F67" s="226"/>
      <c r="G67" s="226"/>
      <c r="H67" s="226"/>
      <c r="I67" s="226"/>
      <c r="J67" s="226"/>
      <c r="K67" s="226"/>
      <c r="L67" s="226"/>
    </row>
    <row r="68" spans="2:12" ht="23.1" customHeight="1" x14ac:dyDescent="0.2">
      <c r="B68" s="226" t="s">
        <v>360</v>
      </c>
      <c r="C68" s="226"/>
      <c r="D68" s="226"/>
      <c r="E68" s="226"/>
      <c r="F68" s="226"/>
      <c r="G68" s="226"/>
      <c r="H68" s="226"/>
      <c r="I68" s="226"/>
      <c r="J68" s="226"/>
      <c r="K68" s="226"/>
      <c r="L68" s="226"/>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7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7B40-C617-4FA9-A501-65837BBB02CB}">
  <sheetPr codeName="Sheet4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203</v>
      </c>
      <c r="C3" s="133"/>
      <c r="D3" s="134"/>
      <c r="E3" s="135">
        <v>44670</v>
      </c>
      <c r="F3" s="134"/>
      <c r="G3" s="136"/>
      <c r="H3" s="136"/>
      <c r="I3" s="135" t="s">
        <v>124</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1</v>
      </c>
      <c r="D6" s="141">
        <v>5.8823529411764705E-2</v>
      </c>
      <c r="F6" s="142" t="s">
        <v>49</v>
      </c>
      <c r="J6" s="143" t="s">
        <v>173</v>
      </c>
    </row>
    <row r="7" spans="1:15" x14ac:dyDescent="0.2">
      <c r="B7" s="144" t="s">
        <v>3</v>
      </c>
      <c r="C7" s="88">
        <v>4</v>
      </c>
      <c r="D7" s="145">
        <v>0.23529411764705882</v>
      </c>
      <c r="F7" s="146" t="s">
        <v>28</v>
      </c>
      <c r="G7" s="147"/>
      <c r="H7" s="147">
        <v>4</v>
      </c>
      <c r="I7" s="141">
        <v>0.23529411764705882</v>
      </c>
    </row>
    <row r="8" spans="1:15" x14ac:dyDescent="0.2">
      <c r="B8" s="139" t="s">
        <v>5</v>
      </c>
      <c r="C8" s="140">
        <v>2</v>
      </c>
      <c r="D8" s="141">
        <v>0.11764705882352941</v>
      </c>
      <c r="F8" s="148" t="s">
        <v>0</v>
      </c>
      <c r="H8" s="81">
        <v>4</v>
      </c>
      <c r="I8" s="145">
        <v>0.23529411764705882</v>
      </c>
    </row>
    <row r="9" spans="1:15" x14ac:dyDescent="0.2">
      <c r="B9" s="144" t="s">
        <v>6</v>
      </c>
      <c r="C9" s="88">
        <v>0</v>
      </c>
      <c r="D9" s="145">
        <v>0</v>
      </c>
      <c r="F9" s="146" t="s">
        <v>29</v>
      </c>
      <c r="G9" s="147"/>
      <c r="H9" s="147">
        <v>0</v>
      </c>
      <c r="I9" s="141">
        <v>0</v>
      </c>
    </row>
    <row r="10" spans="1:15" x14ac:dyDescent="0.2">
      <c r="B10" s="139" t="s">
        <v>4</v>
      </c>
      <c r="C10" s="140">
        <v>1</v>
      </c>
      <c r="D10" s="141">
        <v>5.8823529411764705E-2</v>
      </c>
      <c r="F10" s="148" t="s">
        <v>30</v>
      </c>
      <c r="H10" s="81">
        <v>2</v>
      </c>
      <c r="I10" s="145">
        <v>0.11764705882352941</v>
      </c>
    </row>
    <row r="11" spans="1:15" x14ac:dyDescent="0.2">
      <c r="B11" s="144" t="s">
        <v>23</v>
      </c>
      <c r="C11" s="88">
        <v>11</v>
      </c>
      <c r="D11" s="145">
        <v>0.6470588235294118</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5.8823529411764705E-2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2</v>
      </c>
      <c r="E24" s="167">
        <v>5</v>
      </c>
      <c r="F24" s="167">
        <v>6</v>
      </c>
      <c r="G24" s="168">
        <v>1</v>
      </c>
      <c r="H24" s="169">
        <v>1</v>
      </c>
      <c r="I24" s="166">
        <v>0</v>
      </c>
      <c r="J24" s="167">
        <v>1</v>
      </c>
      <c r="K24" s="167">
        <v>0</v>
      </c>
      <c r="L24" s="167">
        <v>15</v>
      </c>
      <c r="M24" s="168">
        <v>1</v>
      </c>
      <c r="N24" s="169">
        <v>0</v>
      </c>
      <c r="O24" s="130" t="s">
        <v>174</v>
      </c>
      <c r="P24" s="130">
        <v>17</v>
      </c>
      <c r="Q24" s="130">
        <v>17</v>
      </c>
    </row>
    <row r="25" spans="1:17" ht="18.75" customHeight="1" x14ac:dyDescent="0.2">
      <c r="A25" s="170"/>
      <c r="B25" s="221"/>
      <c r="C25" s="171">
        <v>0.13333333333333333</v>
      </c>
      <c r="D25" s="172">
        <v>0.13333333333333333</v>
      </c>
      <c r="E25" s="172">
        <v>0.33333333333333331</v>
      </c>
      <c r="F25" s="172">
        <v>0.4</v>
      </c>
      <c r="G25" s="172"/>
      <c r="H25" s="173"/>
      <c r="I25" s="171">
        <v>0</v>
      </c>
      <c r="J25" s="172">
        <v>6.25E-2</v>
      </c>
      <c r="K25" s="172">
        <v>0</v>
      </c>
      <c r="L25" s="172">
        <v>0.9375</v>
      </c>
      <c r="M25" s="172"/>
      <c r="N25" s="173"/>
      <c r="O25" s="130"/>
    </row>
    <row r="26" spans="1:17" ht="12.75" customHeight="1" x14ac:dyDescent="0.2">
      <c r="A26" s="174" t="s">
        <v>41</v>
      </c>
      <c r="B26" s="223" t="s">
        <v>51</v>
      </c>
      <c r="C26" s="175">
        <v>3</v>
      </c>
      <c r="D26" s="176">
        <v>1</v>
      </c>
      <c r="E26" s="176">
        <v>2</v>
      </c>
      <c r="F26" s="176">
        <v>9</v>
      </c>
      <c r="G26" s="177">
        <v>2</v>
      </c>
      <c r="H26" s="178">
        <v>0</v>
      </c>
      <c r="I26" s="175">
        <v>0</v>
      </c>
      <c r="J26" s="176">
        <v>1</v>
      </c>
      <c r="K26" s="176">
        <v>0</v>
      </c>
      <c r="L26" s="176">
        <v>15</v>
      </c>
      <c r="M26" s="177">
        <v>1</v>
      </c>
      <c r="N26" s="178">
        <v>0</v>
      </c>
      <c r="O26" s="130" t="s">
        <v>175</v>
      </c>
      <c r="P26" s="130">
        <v>17</v>
      </c>
      <c r="Q26" s="130">
        <v>17</v>
      </c>
    </row>
    <row r="27" spans="1:17" ht="18" customHeight="1" x14ac:dyDescent="0.2">
      <c r="A27" s="174"/>
      <c r="B27" s="223"/>
      <c r="C27" s="179">
        <v>0.2</v>
      </c>
      <c r="D27" s="180">
        <v>6.6666666666666666E-2</v>
      </c>
      <c r="E27" s="180">
        <v>0.13333333333333333</v>
      </c>
      <c r="F27" s="180">
        <v>0.6</v>
      </c>
      <c r="G27" s="180"/>
      <c r="H27" s="181"/>
      <c r="I27" s="182">
        <v>0</v>
      </c>
      <c r="J27" s="183">
        <v>6.25E-2</v>
      </c>
      <c r="K27" s="183">
        <v>0</v>
      </c>
      <c r="L27" s="183">
        <v>0.9375</v>
      </c>
      <c r="M27" s="180"/>
      <c r="N27" s="181"/>
      <c r="O27" s="130"/>
    </row>
    <row r="28" spans="1:17" ht="12.75" customHeight="1" x14ac:dyDescent="0.2">
      <c r="A28" s="170" t="s">
        <v>42</v>
      </c>
      <c r="B28" s="221" t="s">
        <v>58</v>
      </c>
      <c r="C28" s="166">
        <v>2</v>
      </c>
      <c r="D28" s="167">
        <v>1</v>
      </c>
      <c r="E28" s="167">
        <v>4</v>
      </c>
      <c r="F28" s="167">
        <v>8</v>
      </c>
      <c r="G28" s="168">
        <v>2</v>
      </c>
      <c r="H28" s="169">
        <v>0</v>
      </c>
      <c r="I28" s="166">
        <v>0</v>
      </c>
      <c r="J28" s="167">
        <v>0</v>
      </c>
      <c r="K28" s="167">
        <v>2</v>
      </c>
      <c r="L28" s="167">
        <v>14</v>
      </c>
      <c r="M28" s="168">
        <v>1</v>
      </c>
      <c r="N28" s="169">
        <v>0</v>
      </c>
      <c r="O28" s="130" t="s">
        <v>176</v>
      </c>
      <c r="P28" s="130">
        <v>17</v>
      </c>
      <c r="Q28" s="130">
        <v>17</v>
      </c>
    </row>
    <row r="29" spans="1:17" ht="15.75" customHeight="1" x14ac:dyDescent="0.2">
      <c r="A29" s="170"/>
      <c r="B29" s="221"/>
      <c r="C29" s="184">
        <v>0.13333333333333333</v>
      </c>
      <c r="D29" s="185">
        <v>6.6666666666666666E-2</v>
      </c>
      <c r="E29" s="185">
        <v>0.26666666666666666</v>
      </c>
      <c r="F29" s="185">
        <v>0.53333333333333333</v>
      </c>
      <c r="G29" s="185"/>
      <c r="H29" s="186"/>
      <c r="I29" s="171">
        <v>0</v>
      </c>
      <c r="J29" s="172">
        <v>0</v>
      </c>
      <c r="K29" s="172">
        <v>0.125</v>
      </c>
      <c r="L29" s="172">
        <v>0.875</v>
      </c>
      <c r="M29" s="185"/>
      <c r="N29" s="186"/>
      <c r="O29" s="130"/>
    </row>
    <row r="30" spans="1:17" ht="13.5" customHeight="1" x14ac:dyDescent="0.2">
      <c r="A30" s="174" t="s">
        <v>43</v>
      </c>
      <c r="B30" s="223" t="s">
        <v>59</v>
      </c>
      <c r="C30" s="175">
        <v>2</v>
      </c>
      <c r="D30" s="176">
        <v>3</v>
      </c>
      <c r="E30" s="176">
        <v>4</v>
      </c>
      <c r="F30" s="176">
        <v>7</v>
      </c>
      <c r="G30" s="177">
        <v>1</v>
      </c>
      <c r="H30" s="178">
        <v>0</v>
      </c>
      <c r="I30" s="175">
        <v>0</v>
      </c>
      <c r="J30" s="176">
        <v>0</v>
      </c>
      <c r="K30" s="176">
        <v>2</v>
      </c>
      <c r="L30" s="176">
        <v>15</v>
      </c>
      <c r="M30" s="177">
        <v>0</v>
      </c>
      <c r="N30" s="178">
        <v>0</v>
      </c>
      <c r="O30" s="130" t="s">
        <v>177</v>
      </c>
      <c r="P30" s="130">
        <v>17</v>
      </c>
      <c r="Q30" s="130">
        <v>17</v>
      </c>
    </row>
    <row r="31" spans="1:17" ht="13.5" customHeight="1" x14ac:dyDescent="0.2">
      <c r="A31" s="174"/>
      <c r="B31" s="223"/>
      <c r="C31" s="179">
        <v>0.125</v>
      </c>
      <c r="D31" s="180">
        <v>0.1875</v>
      </c>
      <c r="E31" s="180">
        <v>0.25</v>
      </c>
      <c r="F31" s="180">
        <v>0.4375</v>
      </c>
      <c r="G31" s="180"/>
      <c r="H31" s="181"/>
      <c r="I31" s="182">
        <v>0</v>
      </c>
      <c r="J31" s="183">
        <v>0</v>
      </c>
      <c r="K31" s="183">
        <v>0.11764705882352941</v>
      </c>
      <c r="L31" s="183">
        <v>0.88235294117647056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3</v>
      </c>
      <c r="E33" s="167">
        <v>3</v>
      </c>
      <c r="F33" s="167">
        <v>6</v>
      </c>
      <c r="G33" s="168">
        <v>1</v>
      </c>
      <c r="H33" s="169">
        <v>0</v>
      </c>
      <c r="I33" s="166">
        <v>0</v>
      </c>
      <c r="J33" s="167">
        <v>0</v>
      </c>
      <c r="K33" s="167">
        <v>5</v>
      </c>
      <c r="L33" s="167">
        <v>11</v>
      </c>
      <c r="M33" s="168">
        <v>1</v>
      </c>
      <c r="N33" s="169">
        <v>0</v>
      </c>
      <c r="O33" s="130" t="s">
        <v>178</v>
      </c>
      <c r="P33" s="130">
        <v>17</v>
      </c>
      <c r="Q33" s="130">
        <v>17</v>
      </c>
    </row>
    <row r="34" spans="1:17" ht="14.25" customHeight="1" x14ac:dyDescent="0.2">
      <c r="A34" s="170"/>
      <c r="B34" s="221"/>
      <c r="C34" s="184">
        <v>0.25</v>
      </c>
      <c r="D34" s="185">
        <v>0.1875</v>
      </c>
      <c r="E34" s="185">
        <v>0.1875</v>
      </c>
      <c r="F34" s="185">
        <v>0.375</v>
      </c>
      <c r="G34" s="185"/>
      <c r="H34" s="186"/>
      <c r="I34" s="171">
        <v>0</v>
      </c>
      <c r="J34" s="172">
        <v>0</v>
      </c>
      <c r="K34" s="172">
        <v>0.3125</v>
      </c>
      <c r="L34" s="172">
        <v>0.6875</v>
      </c>
      <c r="M34" s="185"/>
      <c r="N34" s="186"/>
      <c r="O34" s="130"/>
    </row>
    <row r="35" spans="1:17" ht="12.75" customHeight="1" x14ac:dyDescent="0.2">
      <c r="A35" s="174" t="s">
        <v>45</v>
      </c>
      <c r="B35" s="223" t="s">
        <v>52</v>
      </c>
      <c r="C35" s="175">
        <v>2</v>
      </c>
      <c r="D35" s="176">
        <v>4</v>
      </c>
      <c r="E35" s="176">
        <v>3</v>
      </c>
      <c r="F35" s="176">
        <v>8</v>
      </c>
      <c r="G35" s="177">
        <v>0</v>
      </c>
      <c r="H35" s="178">
        <v>0</v>
      </c>
      <c r="I35" s="175">
        <v>0</v>
      </c>
      <c r="J35" s="176">
        <v>0</v>
      </c>
      <c r="K35" s="176">
        <v>4</v>
      </c>
      <c r="L35" s="176">
        <v>13</v>
      </c>
      <c r="M35" s="177">
        <v>0</v>
      </c>
      <c r="N35" s="178">
        <v>0</v>
      </c>
      <c r="O35" s="130" t="s">
        <v>179</v>
      </c>
      <c r="P35" s="130">
        <v>17</v>
      </c>
      <c r="Q35" s="130">
        <v>17</v>
      </c>
    </row>
    <row r="36" spans="1:17" ht="15.75" customHeight="1" x14ac:dyDescent="0.2">
      <c r="A36" s="174"/>
      <c r="B36" s="223"/>
      <c r="C36" s="179">
        <v>0.11764705882352941</v>
      </c>
      <c r="D36" s="180">
        <v>0.23529411764705882</v>
      </c>
      <c r="E36" s="180">
        <v>0.17647058823529413</v>
      </c>
      <c r="F36" s="180">
        <v>0.47058823529411764</v>
      </c>
      <c r="G36" s="180"/>
      <c r="H36" s="181"/>
      <c r="I36" s="182">
        <v>0</v>
      </c>
      <c r="J36" s="183">
        <v>0</v>
      </c>
      <c r="K36" s="183">
        <v>0.23529411764705882</v>
      </c>
      <c r="L36" s="183">
        <v>0.76470588235294112</v>
      </c>
      <c r="M36" s="180"/>
      <c r="N36" s="181"/>
      <c r="O36" s="130"/>
    </row>
    <row r="37" spans="1:17" ht="12.75" customHeight="1" x14ac:dyDescent="0.2">
      <c r="A37" s="170" t="s">
        <v>46</v>
      </c>
      <c r="B37" s="221" t="s">
        <v>53</v>
      </c>
      <c r="C37" s="166">
        <v>3</v>
      </c>
      <c r="D37" s="167">
        <v>2</v>
      </c>
      <c r="E37" s="167">
        <v>4</v>
      </c>
      <c r="F37" s="167">
        <v>7</v>
      </c>
      <c r="G37" s="168">
        <v>1</v>
      </c>
      <c r="H37" s="169">
        <v>0</v>
      </c>
      <c r="I37" s="166">
        <v>0</v>
      </c>
      <c r="J37" s="167">
        <v>0</v>
      </c>
      <c r="K37" s="167">
        <v>4</v>
      </c>
      <c r="L37" s="167">
        <v>13</v>
      </c>
      <c r="M37" s="168">
        <v>0</v>
      </c>
      <c r="N37" s="169">
        <v>0</v>
      </c>
      <c r="O37" s="130" t="s">
        <v>180</v>
      </c>
      <c r="P37" s="130">
        <v>17</v>
      </c>
      <c r="Q37" s="130">
        <v>17</v>
      </c>
    </row>
    <row r="38" spans="1:17" ht="14.25" customHeight="1" x14ac:dyDescent="0.2">
      <c r="A38" s="170"/>
      <c r="B38" s="221"/>
      <c r="C38" s="184">
        <v>0.1875</v>
      </c>
      <c r="D38" s="185">
        <v>0.125</v>
      </c>
      <c r="E38" s="185">
        <v>0.25</v>
      </c>
      <c r="F38" s="185">
        <v>0.4375</v>
      </c>
      <c r="G38" s="185"/>
      <c r="H38" s="186"/>
      <c r="I38" s="171">
        <v>0</v>
      </c>
      <c r="J38" s="172">
        <v>0</v>
      </c>
      <c r="K38" s="172">
        <v>0.23529411764705882</v>
      </c>
      <c r="L38" s="172">
        <v>0.76470588235294112</v>
      </c>
      <c r="M38" s="185"/>
      <c r="N38" s="186"/>
      <c r="O38" s="130"/>
    </row>
    <row r="39" spans="1:17" ht="12.75" customHeight="1" x14ac:dyDescent="0.2">
      <c r="A39" s="174" t="s">
        <v>47</v>
      </c>
      <c r="B39" s="223" t="s">
        <v>61</v>
      </c>
      <c r="C39" s="175">
        <v>3</v>
      </c>
      <c r="D39" s="176">
        <v>4</v>
      </c>
      <c r="E39" s="176">
        <v>5</v>
      </c>
      <c r="F39" s="176">
        <v>4</v>
      </c>
      <c r="G39" s="177">
        <v>1</v>
      </c>
      <c r="H39" s="178">
        <v>0</v>
      </c>
      <c r="I39" s="175">
        <v>0</v>
      </c>
      <c r="J39" s="176">
        <v>1</v>
      </c>
      <c r="K39" s="176">
        <v>1</v>
      </c>
      <c r="L39" s="176">
        <v>14</v>
      </c>
      <c r="M39" s="177">
        <v>1</v>
      </c>
      <c r="N39" s="178">
        <v>0</v>
      </c>
      <c r="O39" s="130" t="s">
        <v>181</v>
      </c>
      <c r="P39" s="130">
        <v>17</v>
      </c>
      <c r="Q39" s="130">
        <v>17</v>
      </c>
    </row>
    <row r="40" spans="1:17" ht="15" customHeight="1" x14ac:dyDescent="0.2">
      <c r="A40" s="174"/>
      <c r="B40" s="223"/>
      <c r="C40" s="179">
        <v>0.1875</v>
      </c>
      <c r="D40" s="180">
        <v>0.25</v>
      </c>
      <c r="E40" s="180">
        <v>0.3125</v>
      </c>
      <c r="F40" s="180">
        <v>0.25</v>
      </c>
      <c r="G40" s="180"/>
      <c r="H40" s="181"/>
      <c r="I40" s="182">
        <v>0</v>
      </c>
      <c r="J40" s="183">
        <v>6.25E-2</v>
      </c>
      <c r="K40" s="183">
        <v>6.25E-2</v>
      </c>
      <c r="L40" s="183">
        <v>0.875</v>
      </c>
      <c r="M40" s="180"/>
      <c r="N40" s="181"/>
      <c r="O40" s="130"/>
    </row>
    <row r="41" spans="1:17" ht="12.75" customHeight="1" x14ac:dyDescent="0.2">
      <c r="A41" s="170" t="s">
        <v>48</v>
      </c>
      <c r="B41" s="221" t="s">
        <v>62</v>
      </c>
      <c r="C41" s="166">
        <v>3</v>
      </c>
      <c r="D41" s="167">
        <v>3</v>
      </c>
      <c r="E41" s="167">
        <v>6</v>
      </c>
      <c r="F41" s="167">
        <v>3</v>
      </c>
      <c r="G41" s="168">
        <v>1</v>
      </c>
      <c r="H41" s="169">
        <v>1</v>
      </c>
      <c r="I41" s="166">
        <v>0</v>
      </c>
      <c r="J41" s="167">
        <v>0</v>
      </c>
      <c r="K41" s="167">
        <v>4</v>
      </c>
      <c r="L41" s="167">
        <v>12</v>
      </c>
      <c r="M41" s="168">
        <v>0</v>
      </c>
      <c r="N41" s="169">
        <v>1</v>
      </c>
      <c r="O41" s="130" t="s">
        <v>182</v>
      </c>
      <c r="P41" s="130">
        <v>17</v>
      </c>
      <c r="Q41" s="130">
        <v>17</v>
      </c>
    </row>
    <row r="42" spans="1:17" x14ac:dyDescent="0.2">
      <c r="A42" s="190"/>
      <c r="B42" s="224"/>
      <c r="C42" s="191">
        <v>0.2</v>
      </c>
      <c r="D42" s="192">
        <v>0.2</v>
      </c>
      <c r="E42" s="192">
        <v>0.4</v>
      </c>
      <c r="F42" s="192">
        <v>0.2</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2</v>
      </c>
      <c r="F48" s="199">
        <v>5</v>
      </c>
      <c r="G48" s="199">
        <v>6</v>
      </c>
      <c r="H48" s="177">
        <v>1</v>
      </c>
      <c r="P48" s="130">
        <v>17</v>
      </c>
    </row>
    <row r="49" spans="1:16" x14ac:dyDescent="0.2">
      <c r="A49" s="86"/>
      <c r="C49" s="180">
        <v>0.125</v>
      </c>
      <c r="D49" s="180">
        <v>6.25E-2</v>
      </c>
      <c r="E49" s="180">
        <v>0.125</v>
      </c>
      <c r="F49" s="180">
        <v>0.3125</v>
      </c>
      <c r="G49" s="180">
        <v>0.375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3</v>
      </c>
      <c r="G54" s="199">
        <v>10</v>
      </c>
      <c r="H54" s="177">
        <v>0</v>
      </c>
      <c r="P54" s="130">
        <v>17</v>
      </c>
    </row>
    <row r="55" spans="1:16" x14ac:dyDescent="0.2">
      <c r="A55" s="86"/>
      <c r="C55" s="180">
        <v>0</v>
      </c>
      <c r="D55" s="180">
        <v>0</v>
      </c>
      <c r="E55" s="180">
        <v>0.23529411764705882</v>
      </c>
      <c r="F55" s="180">
        <v>0.17647058823529413</v>
      </c>
      <c r="G55" s="180">
        <v>0.58823529411764708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355</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F697-5E8E-4563-85C7-16AED7A8F754}">
  <sheetPr codeName="Sheet7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228</v>
      </c>
      <c r="C3" s="133"/>
      <c r="D3" s="134"/>
      <c r="E3" s="135">
        <v>44736</v>
      </c>
      <c r="F3" s="134"/>
      <c r="G3" s="136"/>
      <c r="H3" s="136"/>
      <c r="I3" s="135" t="s">
        <v>229</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3</v>
      </c>
      <c r="D6" s="141">
        <v>0.25</v>
      </c>
      <c r="F6" s="142" t="s">
        <v>49</v>
      </c>
      <c r="J6" s="143" t="s">
        <v>173</v>
      </c>
    </row>
    <row r="7" spans="1:15" x14ac:dyDescent="0.2">
      <c r="B7" s="144" t="s">
        <v>3</v>
      </c>
      <c r="C7" s="88">
        <v>8</v>
      </c>
      <c r="D7" s="145">
        <v>0.66666666666666663</v>
      </c>
      <c r="F7" s="146" t="s">
        <v>28</v>
      </c>
      <c r="G7" s="147"/>
      <c r="H7" s="147">
        <v>1</v>
      </c>
      <c r="I7" s="141">
        <v>8.3333333333333329E-2</v>
      </c>
    </row>
    <row r="8" spans="1:15" x14ac:dyDescent="0.2">
      <c r="B8" s="139" t="s">
        <v>5</v>
      </c>
      <c r="C8" s="140">
        <v>1</v>
      </c>
      <c r="D8" s="141">
        <v>8.3333333333333329E-2</v>
      </c>
      <c r="F8" s="148" t="s">
        <v>0</v>
      </c>
      <c r="H8" s="81">
        <v>1</v>
      </c>
      <c r="I8" s="145">
        <v>8.3333333333333329E-2</v>
      </c>
    </row>
    <row r="9" spans="1:15" x14ac:dyDescent="0.2">
      <c r="B9" s="144" t="s">
        <v>6</v>
      </c>
      <c r="C9" s="88">
        <v>0</v>
      </c>
      <c r="D9" s="145">
        <v>0</v>
      </c>
      <c r="F9" s="146" t="s">
        <v>29</v>
      </c>
      <c r="G9" s="147"/>
      <c r="H9" s="147">
        <v>0</v>
      </c>
      <c r="I9" s="141">
        <v>0</v>
      </c>
    </row>
    <row r="10" spans="1:15" x14ac:dyDescent="0.2">
      <c r="B10" s="139" t="s">
        <v>4</v>
      </c>
      <c r="C10" s="140">
        <v>2</v>
      </c>
      <c r="D10" s="141">
        <v>0.16666666666666666</v>
      </c>
      <c r="F10" s="148" t="s">
        <v>30</v>
      </c>
      <c r="H10" s="81">
        <v>0</v>
      </c>
      <c r="I10" s="145">
        <v>0</v>
      </c>
    </row>
    <row r="11" spans="1:15" x14ac:dyDescent="0.2">
      <c r="B11" s="144" t="s">
        <v>23</v>
      </c>
      <c r="C11" s="88">
        <v>2</v>
      </c>
      <c r="D11" s="145">
        <v>0.16666666666666666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8.3333333333333329E-2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0</v>
      </c>
      <c r="F24" s="167">
        <v>8</v>
      </c>
      <c r="G24" s="168">
        <v>2</v>
      </c>
      <c r="H24" s="169">
        <v>0</v>
      </c>
      <c r="I24" s="166">
        <v>0</v>
      </c>
      <c r="J24" s="167">
        <v>0</v>
      </c>
      <c r="K24" s="167">
        <v>0</v>
      </c>
      <c r="L24" s="167">
        <v>10</v>
      </c>
      <c r="M24" s="168">
        <v>1</v>
      </c>
      <c r="N24" s="169">
        <v>1</v>
      </c>
      <c r="O24" s="130" t="s">
        <v>174</v>
      </c>
      <c r="P24" s="130">
        <v>12</v>
      </c>
      <c r="Q24" s="130">
        <v>12</v>
      </c>
    </row>
    <row r="25" spans="1:17" ht="18.75" customHeight="1" x14ac:dyDescent="0.2">
      <c r="A25" s="170"/>
      <c r="B25" s="221"/>
      <c r="C25" s="171">
        <v>0.2</v>
      </c>
      <c r="D25" s="172">
        <v>0</v>
      </c>
      <c r="E25" s="172">
        <v>0</v>
      </c>
      <c r="F25" s="172">
        <v>0.8</v>
      </c>
      <c r="G25" s="172"/>
      <c r="H25" s="173"/>
      <c r="I25" s="171">
        <v>0</v>
      </c>
      <c r="J25" s="172">
        <v>0</v>
      </c>
      <c r="K25" s="172">
        <v>0</v>
      </c>
      <c r="L25" s="172">
        <v>1</v>
      </c>
      <c r="M25" s="172"/>
      <c r="N25" s="173"/>
      <c r="O25" s="130"/>
    </row>
    <row r="26" spans="1:17" ht="12.75" customHeight="1" x14ac:dyDescent="0.2">
      <c r="A26" s="174" t="s">
        <v>41</v>
      </c>
      <c r="B26" s="223" t="s">
        <v>51</v>
      </c>
      <c r="C26" s="175">
        <v>2</v>
      </c>
      <c r="D26" s="176">
        <v>1</v>
      </c>
      <c r="E26" s="176">
        <v>1</v>
      </c>
      <c r="F26" s="176">
        <v>3</v>
      </c>
      <c r="G26" s="177">
        <v>5</v>
      </c>
      <c r="H26" s="178">
        <v>0</v>
      </c>
      <c r="I26" s="175">
        <v>2</v>
      </c>
      <c r="J26" s="176">
        <v>0</v>
      </c>
      <c r="K26" s="176">
        <v>0</v>
      </c>
      <c r="L26" s="176">
        <v>8</v>
      </c>
      <c r="M26" s="177">
        <v>1</v>
      </c>
      <c r="N26" s="178">
        <v>1</v>
      </c>
      <c r="O26" s="130" t="s">
        <v>175</v>
      </c>
      <c r="P26" s="130">
        <v>12</v>
      </c>
      <c r="Q26" s="130">
        <v>12</v>
      </c>
    </row>
    <row r="27" spans="1:17" ht="18" customHeight="1" x14ac:dyDescent="0.2">
      <c r="A27" s="174"/>
      <c r="B27" s="223"/>
      <c r="C27" s="179">
        <v>0.2857142857142857</v>
      </c>
      <c r="D27" s="180">
        <v>0.14285714285714285</v>
      </c>
      <c r="E27" s="180">
        <v>0.14285714285714285</v>
      </c>
      <c r="F27" s="180">
        <v>0.42857142857142855</v>
      </c>
      <c r="G27" s="180"/>
      <c r="H27" s="181"/>
      <c r="I27" s="182">
        <v>0.2</v>
      </c>
      <c r="J27" s="183">
        <v>0</v>
      </c>
      <c r="K27" s="183">
        <v>0</v>
      </c>
      <c r="L27" s="183">
        <v>0.8</v>
      </c>
      <c r="M27" s="180"/>
      <c r="N27" s="181"/>
      <c r="O27" s="130"/>
    </row>
    <row r="28" spans="1:17" ht="12.75" customHeight="1" x14ac:dyDescent="0.2">
      <c r="A28" s="170" t="s">
        <v>42</v>
      </c>
      <c r="B28" s="221" t="s">
        <v>58</v>
      </c>
      <c r="C28" s="166">
        <v>2</v>
      </c>
      <c r="D28" s="167">
        <v>1</v>
      </c>
      <c r="E28" s="167">
        <v>0</v>
      </c>
      <c r="F28" s="167">
        <v>4</v>
      </c>
      <c r="G28" s="168">
        <v>3</v>
      </c>
      <c r="H28" s="169">
        <v>2</v>
      </c>
      <c r="I28" s="166">
        <v>0</v>
      </c>
      <c r="J28" s="167">
        <v>0</v>
      </c>
      <c r="K28" s="167">
        <v>1</v>
      </c>
      <c r="L28" s="167">
        <v>6</v>
      </c>
      <c r="M28" s="168">
        <v>2</v>
      </c>
      <c r="N28" s="169">
        <v>3</v>
      </c>
      <c r="O28" s="130" t="s">
        <v>176</v>
      </c>
      <c r="P28" s="130">
        <v>12</v>
      </c>
      <c r="Q28" s="130">
        <v>12</v>
      </c>
    </row>
    <row r="29" spans="1:17" ht="15.75" customHeight="1" x14ac:dyDescent="0.2">
      <c r="A29" s="170"/>
      <c r="B29" s="221"/>
      <c r="C29" s="184">
        <v>0.2857142857142857</v>
      </c>
      <c r="D29" s="185">
        <v>0.14285714285714285</v>
      </c>
      <c r="E29" s="185">
        <v>0</v>
      </c>
      <c r="F29" s="185">
        <v>0.5714285714285714</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0</v>
      </c>
      <c r="D30" s="176">
        <v>1</v>
      </c>
      <c r="E30" s="176">
        <v>1</v>
      </c>
      <c r="F30" s="176">
        <v>9</v>
      </c>
      <c r="G30" s="177">
        <v>1</v>
      </c>
      <c r="H30" s="178">
        <v>0</v>
      </c>
      <c r="I30" s="175">
        <v>0</v>
      </c>
      <c r="J30" s="176">
        <v>0</v>
      </c>
      <c r="K30" s="176">
        <v>0</v>
      </c>
      <c r="L30" s="176">
        <v>10</v>
      </c>
      <c r="M30" s="177">
        <v>1</v>
      </c>
      <c r="N30" s="178">
        <v>1</v>
      </c>
      <c r="O30" s="130" t="s">
        <v>177</v>
      </c>
      <c r="P30" s="130">
        <v>12</v>
      </c>
      <c r="Q30" s="130">
        <v>12</v>
      </c>
    </row>
    <row r="31" spans="1:17" ht="13.5" customHeight="1" x14ac:dyDescent="0.2">
      <c r="A31" s="174"/>
      <c r="B31" s="223"/>
      <c r="C31" s="179">
        <v>0</v>
      </c>
      <c r="D31" s="180">
        <v>9.0909090909090912E-2</v>
      </c>
      <c r="E31" s="180">
        <v>9.0909090909090912E-2</v>
      </c>
      <c r="F31" s="180">
        <v>0.81818181818181823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0</v>
      </c>
      <c r="E33" s="167">
        <v>1</v>
      </c>
      <c r="F33" s="167">
        <v>4</v>
      </c>
      <c r="G33" s="168">
        <v>3</v>
      </c>
      <c r="H33" s="169">
        <v>1</v>
      </c>
      <c r="I33" s="166">
        <v>0</v>
      </c>
      <c r="J33" s="167">
        <v>1</v>
      </c>
      <c r="K33" s="167">
        <v>1</v>
      </c>
      <c r="L33" s="167">
        <v>7</v>
      </c>
      <c r="M33" s="168">
        <v>2</v>
      </c>
      <c r="N33" s="169">
        <v>1</v>
      </c>
      <c r="O33" s="130" t="s">
        <v>178</v>
      </c>
      <c r="P33" s="130">
        <v>12</v>
      </c>
      <c r="Q33" s="130">
        <v>12</v>
      </c>
    </row>
    <row r="34" spans="1:17" ht="14.25" customHeight="1" x14ac:dyDescent="0.2">
      <c r="A34" s="170"/>
      <c r="B34" s="221"/>
      <c r="C34" s="184">
        <v>0.375</v>
      </c>
      <c r="D34" s="185">
        <v>0</v>
      </c>
      <c r="E34" s="185">
        <v>0.125</v>
      </c>
      <c r="F34" s="185">
        <v>0.5</v>
      </c>
      <c r="G34" s="185"/>
      <c r="H34" s="186"/>
      <c r="I34" s="171">
        <v>0</v>
      </c>
      <c r="J34" s="172">
        <v>0.1111111111111111</v>
      </c>
      <c r="K34" s="172">
        <v>0.1111111111111111</v>
      </c>
      <c r="L34" s="172">
        <v>0.77777777777777779</v>
      </c>
      <c r="M34" s="185"/>
      <c r="N34" s="186"/>
      <c r="O34" s="130"/>
    </row>
    <row r="35" spans="1:17" ht="12.75" customHeight="1" x14ac:dyDescent="0.2">
      <c r="A35" s="174" t="s">
        <v>45</v>
      </c>
      <c r="B35" s="223" t="s">
        <v>52</v>
      </c>
      <c r="C35" s="175">
        <v>1</v>
      </c>
      <c r="D35" s="176">
        <v>2</v>
      </c>
      <c r="E35" s="176">
        <v>1</v>
      </c>
      <c r="F35" s="176">
        <v>7</v>
      </c>
      <c r="G35" s="177">
        <v>1</v>
      </c>
      <c r="H35" s="178">
        <v>0</v>
      </c>
      <c r="I35" s="175">
        <v>0</v>
      </c>
      <c r="J35" s="176">
        <v>0</v>
      </c>
      <c r="K35" s="176">
        <v>1</v>
      </c>
      <c r="L35" s="176">
        <v>9</v>
      </c>
      <c r="M35" s="177">
        <v>1</v>
      </c>
      <c r="N35" s="178">
        <v>1</v>
      </c>
      <c r="O35" s="130" t="s">
        <v>179</v>
      </c>
      <c r="P35" s="130">
        <v>12</v>
      </c>
      <c r="Q35" s="130">
        <v>12</v>
      </c>
    </row>
    <row r="36" spans="1:17" ht="15.75" customHeight="1" x14ac:dyDescent="0.2">
      <c r="A36" s="174"/>
      <c r="B36" s="223"/>
      <c r="C36" s="179">
        <v>9.0909090909090912E-2</v>
      </c>
      <c r="D36" s="180">
        <v>0.18181818181818182</v>
      </c>
      <c r="E36" s="180">
        <v>9.0909090909090912E-2</v>
      </c>
      <c r="F36" s="180">
        <v>0.63636363636363635</v>
      </c>
      <c r="G36" s="180"/>
      <c r="H36" s="181"/>
      <c r="I36" s="182">
        <v>0</v>
      </c>
      <c r="J36" s="183">
        <v>0</v>
      </c>
      <c r="K36" s="183">
        <v>0.1</v>
      </c>
      <c r="L36" s="183">
        <v>0.9</v>
      </c>
      <c r="M36" s="180"/>
      <c r="N36" s="181"/>
      <c r="O36" s="130"/>
    </row>
    <row r="37" spans="1:17" ht="12.75" customHeight="1" x14ac:dyDescent="0.2">
      <c r="A37" s="170" t="s">
        <v>46</v>
      </c>
      <c r="B37" s="221" t="s">
        <v>53</v>
      </c>
      <c r="C37" s="166">
        <v>1</v>
      </c>
      <c r="D37" s="167">
        <v>1</v>
      </c>
      <c r="E37" s="167">
        <v>1</v>
      </c>
      <c r="F37" s="167">
        <v>6</v>
      </c>
      <c r="G37" s="168">
        <v>3</v>
      </c>
      <c r="H37" s="169">
        <v>0</v>
      </c>
      <c r="I37" s="166">
        <v>0</v>
      </c>
      <c r="J37" s="167">
        <v>0</v>
      </c>
      <c r="K37" s="167">
        <v>1</v>
      </c>
      <c r="L37" s="167">
        <v>10</v>
      </c>
      <c r="M37" s="168">
        <v>0</v>
      </c>
      <c r="N37" s="169">
        <v>1</v>
      </c>
      <c r="O37" s="130" t="s">
        <v>180</v>
      </c>
      <c r="P37" s="130">
        <v>12</v>
      </c>
      <c r="Q37" s="130">
        <v>12</v>
      </c>
    </row>
    <row r="38" spans="1:17" ht="14.25" customHeight="1" x14ac:dyDescent="0.2">
      <c r="A38" s="170"/>
      <c r="B38" s="221"/>
      <c r="C38" s="184">
        <v>0.1111111111111111</v>
      </c>
      <c r="D38" s="185">
        <v>0.1111111111111111</v>
      </c>
      <c r="E38" s="185">
        <v>0.1111111111111111</v>
      </c>
      <c r="F38" s="185">
        <v>0.66666666666666663</v>
      </c>
      <c r="G38" s="185"/>
      <c r="H38" s="186"/>
      <c r="I38" s="171">
        <v>0</v>
      </c>
      <c r="J38" s="172">
        <v>0</v>
      </c>
      <c r="K38" s="172">
        <v>9.0909090909090912E-2</v>
      </c>
      <c r="L38" s="172">
        <v>0.90909090909090906</v>
      </c>
      <c r="M38" s="185"/>
      <c r="N38" s="186"/>
      <c r="O38" s="130"/>
    </row>
    <row r="39" spans="1:17" ht="12.75" customHeight="1" x14ac:dyDescent="0.2">
      <c r="A39" s="174" t="s">
        <v>47</v>
      </c>
      <c r="B39" s="223" t="s">
        <v>61</v>
      </c>
      <c r="C39" s="175">
        <v>1</v>
      </c>
      <c r="D39" s="176">
        <v>1</v>
      </c>
      <c r="E39" s="176">
        <v>0</v>
      </c>
      <c r="F39" s="176">
        <v>9</v>
      </c>
      <c r="G39" s="177">
        <v>1</v>
      </c>
      <c r="H39" s="178">
        <v>0</v>
      </c>
      <c r="I39" s="175">
        <v>0</v>
      </c>
      <c r="J39" s="176">
        <v>0</v>
      </c>
      <c r="K39" s="176">
        <v>1</v>
      </c>
      <c r="L39" s="176">
        <v>10</v>
      </c>
      <c r="M39" s="177">
        <v>0</v>
      </c>
      <c r="N39" s="178">
        <v>1</v>
      </c>
      <c r="O39" s="130" t="s">
        <v>181</v>
      </c>
      <c r="P39" s="130">
        <v>12</v>
      </c>
      <c r="Q39" s="130">
        <v>12</v>
      </c>
    </row>
    <row r="40" spans="1:17" ht="15" customHeight="1" x14ac:dyDescent="0.2">
      <c r="A40" s="174"/>
      <c r="B40" s="223"/>
      <c r="C40" s="179">
        <v>9.0909090909090912E-2</v>
      </c>
      <c r="D40" s="180">
        <v>9.0909090909090912E-2</v>
      </c>
      <c r="E40" s="180">
        <v>0</v>
      </c>
      <c r="F40" s="180">
        <v>0.81818181818181823</v>
      </c>
      <c r="G40" s="180"/>
      <c r="H40" s="181"/>
      <c r="I40" s="182">
        <v>0</v>
      </c>
      <c r="J40" s="183">
        <v>0</v>
      </c>
      <c r="K40" s="183">
        <v>9.0909090909090912E-2</v>
      </c>
      <c r="L40" s="183">
        <v>0.90909090909090906</v>
      </c>
      <c r="M40" s="180"/>
      <c r="N40" s="181"/>
      <c r="O40" s="130"/>
    </row>
    <row r="41" spans="1:17" ht="12.75" customHeight="1" x14ac:dyDescent="0.2">
      <c r="A41" s="170" t="s">
        <v>48</v>
      </c>
      <c r="B41" s="221" t="s">
        <v>62</v>
      </c>
      <c r="C41" s="166">
        <v>1</v>
      </c>
      <c r="D41" s="167">
        <v>2</v>
      </c>
      <c r="E41" s="167">
        <v>0</v>
      </c>
      <c r="F41" s="167">
        <v>7</v>
      </c>
      <c r="G41" s="168">
        <v>2</v>
      </c>
      <c r="H41" s="169">
        <v>0</v>
      </c>
      <c r="I41" s="166">
        <v>0</v>
      </c>
      <c r="J41" s="167">
        <v>0</v>
      </c>
      <c r="K41" s="167">
        <v>1</v>
      </c>
      <c r="L41" s="167">
        <v>10</v>
      </c>
      <c r="M41" s="168">
        <v>0</v>
      </c>
      <c r="N41" s="169">
        <v>1</v>
      </c>
      <c r="O41" s="130" t="s">
        <v>182</v>
      </c>
      <c r="P41" s="130">
        <v>12</v>
      </c>
      <c r="Q41" s="130">
        <v>12</v>
      </c>
    </row>
    <row r="42" spans="1:17" x14ac:dyDescent="0.2">
      <c r="A42" s="190"/>
      <c r="B42" s="224"/>
      <c r="C42" s="191">
        <v>0.1</v>
      </c>
      <c r="D42" s="192">
        <v>0.2</v>
      </c>
      <c r="E42" s="192">
        <v>0</v>
      </c>
      <c r="F42" s="192">
        <v>0.7</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7</v>
      </c>
      <c r="G48" s="199">
        <v>5</v>
      </c>
      <c r="H48" s="177">
        <v>0</v>
      </c>
      <c r="P48" s="130">
        <v>12</v>
      </c>
    </row>
    <row r="49" spans="1:16" x14ac:dyDescent="0.2">
      <c r="A49" s="86"/>
      <c r="C49" s="180">
        <v>0</v>
      </c>
      <c r="D49" s="180">
        <v>0</v>
      </c>
      <c r="E49" s="180">
        <v>0</v>
      </c>
      <c r="F49" s="180">
        <v>0.58333333333333337</v>
      </c>
      <c r="G49" s="180">
        <v>0.41666666666666669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7</v>
      </c>
      <c r="G54" s="199">
        <v>4</v>
      </c>
      <c r="H54" s="177">
        <v>0</v>
      </c>
      <c r="P54" s="130">
        <v>12</v>
      </c>
    </row>
    <row r="55" spans="1:16" x14ac:dyDescent="0.2">
      <c r="A55" s="86"/>
      <c r="C55" s="180">
        <v>0</v>
      </c>
      <c r="D55" s="180">
        <v>0</v>
      </c>
      <c r="E55" s="180">
        <v>8.3333333333333329E-2</v>
      </c>
      <c r="F55" s="180">
        <v>0.58333333333333337</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36" customHeight="1" x14ac:dyDescent="0.2">
      <c r="B64" s="226" t="s">
        <v>295</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9DF2-1179-44A1-808D-8D4C44C473F4}">
  <sheetPr codeName="Sheet7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228</v>
      </c>
      <c r="C3" s="133"/>
      <c r="D3" s="134"/>
      <c r="E3" s="135">
        <v>44736</v>
      </c>
      <c r="F3" s="134"/>
      <c r="G3" s="136"/>
      <c r="H3" s="136"/>
      <c r="I3" s="135" t="s">
        <v>157</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4</v>
      </c>
      <c r="D7" s="145">
        <v>0.66666666666666663</v>
      </c>
      <c r="F7" s="146" t="s">
        <v>28</v>
      </c>
      <c r="G7" s="147"/>
      <c r="H7" s="147">
        <v>0</v>
      </c>
      <c r="I7" s="141">
        <v>0</v>
      </c>
    </row>
    <row r="8" spans="1:15" x14ac:dyDescent="0.2">
      <c r="B8" s="139" t="s">
        <v>5</v>
      </c>
      <c r="C8" s="140">
        <v>5</v>
      </c>
      <c r="D8" s="141">
        <v>0.83333333333333337</v>
      </c>
      <c r="F8" s="148" t="s">
        <v>0</v>
      </c>
      <c r="H8" s="81">
        <v>1</v>
      </c>
      <c r="I8" s="145">
        <v>0.16666666666666666</v>
      </c>
    </row>
    <row r="9" spans="1:15" x14ac:dyDescent="0.2">
      <c r="B9" s="144" t="s">
        <v>6</v>
      </c>
      <c r="C9" s="88">
        <v>0</v>
      </c>
      <c r="D9" s="145">
        <v>0</v>
      </c>
      <c r="F9" s="146" t="s">
        <v>29</v>
      </c>
      <c r="G9" s="147"/>
      <c r="H9" s="147">
        <v>0</v>
      </c>
      <c r="I9" s="141">
        <v>0</v>
      </c>
    </row>
    <row r="10" spans="1:15" x14ac:dyDescent="0.2">
      <c r="B10" s="139" t="s">
        <v>4</v>
      </c>
      <c r="C10" s="140">
        <v>1</v>
      </c>
      <c r="D10" s="141">
        <v>0.16666666666666666</v>
      </c>
      <c r="F10" s="148" t="s">
        <v>30</v>
      </c>
      <c r="H10" s="81">
        <v>0</v>
      </c>
      <c r="I10" s="145">
        <v>0</v>
      </c>
    </row>
    <row r="11" spans="1:15" x14ac:dyDescent="0.2">
      <c r="B11" s="144" t="s">
        <v>23</v>
      </c>
      <c r="C11" s="88">
        <v>1</v>
      </c>
      <c r="D11" s="145">
        <v>0.16666666666666666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1</v>
      </c>
      <c r="E24" s="167">
        <v>0</v>
      </c>
      <c r="F24" s="167">
        <v>0</v>
      </c>
      <c r="G24" s="168">
        <v>3</v>
      </c>
      <c r="H24" s="169">
        <v>0</v>
      </c>
      <c r="I24" s="166">
        <v>0</v>
      </c>
      <c r="J24" s="167">
        <v>1</v>
      </c>
      <c r="K24" s="167">
        <v>0</v>
      </c>
      <c r="L24" s="167">
        <v>2</v>
      </c>
      <c r="M24" s="168">
        <v>3</v>
      </c>
      <c r="N24" s="169">
        <v>0</v>
      </c>
      <c r="O24" s="130" t="s">
        <v>174</v>
      </c>
      <c r="P24" s="130">
        <v>6</v>
      </c>
      <c r="Q24" s="130">
        <v>6</v>
      </c>
    </row>
    <row r="25" spans="1:17" ht="18.75" customHeight="1" x14ac:dyDescent="0.2">
      <c r="A25" s="170"/>
      <c r="B25" s="221"/>
      <c r="C25" s="171">
        <v>0.66666666666666663</v>
      </c>
      <c r="D25" s="172">
        <v>0.33333333333333331</v>
      </c>
      <c r="E25" s="172">
        <v>0</v>
      </c>
      <c r="F25" s="172">
        <v>0</v>
      </c>
      <c r="G25" s="172"/>
      <c r="H25" s="173"/>
      <c r="I25" s="171">
        <v>0</v>
      </c>
      <c r="J25" s="172">
        <v>0.33333333333333331</v>
      </c>
      <c r="K25" s="172">
        <v>0</v>
      </c>
      <c r="L25" s="172">
        <v>0.66666666666666663</v>
      </c>
      <c r="M25" s="172"/>
      <c r="N25" s="173"/>
      <c r="O25" s="130"/>
    </row>
    <row r="26" spans="1:17" ht="12.75" customHeight="1" x14ac:dyDescent="0.2">
      <c r="A26" s="174" t="s">
        <v>41</v>
      </c>
      <c r="B26" s="223" t="s">
        <v>51</v>
      </c>
      <c r="C26" s="175">
        <v>2</v>
      </c>
      <c r="D26" s="176">
        <v>0</v>
      </c>
      <c r="E26" s="176">
        <v>0</v>
      </c>
      <c r="F26" s="176">
        <v>0</v>
      </c>
      <c r="G26" s="177">
        <v>3</v>
      </c>
      <c r="H26" s="178">
        <v>1</v>
      </c>
      <c r="I26" s="175">
        <v>1</v>
      </c>
      <c r="J26" s="176">
        <v>1</v>
      </c>
      <c r="K26" s="176">
        <v>1</v>
      </c>
      <c r="L26" s="176">
        <v>0</v>
      </c>
      <c r="M26" s="177">
        <v>3</v>
      </c>
      <c r="N26" s="178">
        <v>0</v>
      </c>
      <c r="O26" s="130" t="s">
        <v>175</v>
      </c>
      <c r="P26" s="130">
        <v>6</v>
      </c>
      <c r="Q26" s="130">
        <v>6</v>
      </c>
    </row>
    <row r="27" spans="1:17" ht="18" customHeight="1" x14ac:dyDescent="0.2">
      <c r="A27" s="174"/>
      <c r="B27" s="223"/>
      <c r="C27" s="179">
        <v>1</v>
      </c>
      <c r="D27" s="180">
        <v>0</v>
      </c>
      <c r="E27" s="180">
        <v>0</v>
      </c>
      <c r="F27" s="180">
        <v>0</v>
      </c>
      <c r="G27" s="180"/>
      <c r="H27" s="181"/>
      <c r="I27" s="182">
        <v>0.33333333333333331</v>
      </c>
      <c r="J27" s="183">
        <v>0.33333333333333331</v>
      </c>
      <c r="K27" s="183">
        <v>0.33333333333333331</v>
      </c>
      <c r="L27" s="183">
        <v>0</v>
      </c>
      <c r="M27" s="180"/>
      <c r="N27" s="181"/>
      <c r="O27" s="130"/>
    </row>
    <row r="28" spans="1:17" ht="12.75" customHeight="1" x14ac:dyDescent="0.2">
      <c r="A28" s="170" t="s">
        <v>42</v>
      </c>
      <c r="B28" s="221" t="s">
        <v>58</v>
      </c>
      <c r="C28" s="166">
        <v>0</v>
      </c>
      <c r="D28" s="167">
        <v>1</v>
      </c>
      <c r="E28" s="167">
        <v>0</v>
      </c>
      <c r="F28" s="167">
        <v>0</v>
      </c>
      <c r="G28" s="168">
        <v>3</v>
      </c>
      <c r="H28" s="169">
        <v>2</v>
      </c>
      <c r="I28" s="166">
        <v>0</v>
      </c>
      <c r="J28" s="167">
        <v>0</v>
      </c>
      <c r="K28" s="167">
        <v>0</v>
      </c>
      <c r="L28" s="167">
        <v>1</v>
      </c>
      <c r="M28" s="168">
        <v>3</v>
      </c>
      <c r="N28" s="169">
        <v>2</v>
      </c>
      <c r="O28" s="130" t="s">
        <v>176</v>
      </c>
      <c r="P28" s="130">
        <v>6</v>
      </c>
      <c r="Q28" s="130">
        <v>6</v>
      </c>
    </row>
    <row r="29" spans="1:17" ht="15.75" customHeight="1" x14ac:dyDescent="0.2">
      <c r="A29" s="170"/>
      <c r="B29" s="221"/>
      <c r="C29" s="184">
        <v>0</v>
      </c>
      <c r="D29" s="185">
        <v>1</v>
      </c>
      <c r="E29" s="185">
        <v>0</v>
      </c>
      <c r="F29" s="185">
        <v>0</v>
      </c>
      <c r="G29" s="185"/>
      <c r="H29" s="186"/>
      <c r="I29" s="171">
        <v>0</v>
      </c>
      <c r="J29" s="172">
        <v>0</v>
      </c>
      <c r="K29" s="172">
        <v>0</v>
      </c>
      <c r="L29" s="172">
        <v>1</v>
      </c>
      <c r="M29" s="185"/>
      <c r="N29" s="186"/>
      <c r="O29" s="130"/>
    </row>
    <row r="30" spans="1:17" ht="13.5" customHeight="1" x14ac:dyDescent="0.2">
      <c r="A30" s="174" t="s">
        <v>43</v>
      </c>
      <c r="B30" s="223" t="s">
        <v>59</v>
      </c>
      <c r="C30" s="175">
        <v>1</v>
      </c>
      <c r="D30" s="176">
        <v>1</v>
      </c>
      <c r="E30" s="176">
        <v>0</v>
      </c>
      <c r="F30" s="176">
        <v>1</v>
      </c>
      <c r="G30" s="177">
        <v>3</v>
      </c>
      <c r="H30" s="178">
        <v>0</v>
      </c>
      <c r="I30" s="175">
        <v>0</v>
      </c>
      <c r="J30" s="176">
        <v>0</v>
      </c>
      <c r="K30" s="176">
        <v>0</v>
      </c>
      <c r="L30" s="176">
        <v>3</v>
      </c>
      <c r="M30" s="177">
        <v>2</v>
      </c>
      <c r="N30" s="178">
        <v>1</v>
      </c>
      <c r="O30" s="130" t="s">
        <v>177</v>
      </c>
      <c r="P30" s="130">
        <v>6</v>
      </c>
      <c r="Q30" s="130">
        <v>6</v>
      </c>
    </row>
    <row r="31" spans="1:17" ht="13.5" customHeight="1" x14ac:dyDescent="0.2">
      <c r="A31" s="174"/>
      <c r="B31" s="223"/>
      <c r="C31" s="179">
        <v>0.33333333333333331</v>
      </c>
      <c r="D31" s="180">
        <v>0.33333333333333331</v>
      </c>
      <c r="E31" s="180">
        <v>0</v>
      </c>
      <c r="F31" s="180">
        <v>0.33333333333333331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0</v>
      </c>
      <c r="F33" s="167">
        <v>0</v>
      </c>
      <c r="G33" s="168">
        <v>3</v>
      </c>
      <c r="H33" s="169">
        <v>0</v>
      </c>
      <c r="I33" s="166">
        <v>0</v>
      </c>
      <c r="J33" s="167">
        <v>1</v>
      </c>
      <c r="K33" s="167">
        <v>1</v>
      </c>
      <c r="L33" s="167">
        <v>0</v>
      </c>
      <c r="M33" s="168">
        <v>2</v>
      </c>
      <c r="N33" s="169">
        <v>2</v>
      </c>
      <c r="O33" s="130" t="s">
        <v>178</v>
      </c>
      <c r="P33" s="130">
        <v>6</v>
      </c>
      <c r="Q33" s="130">
        <v>6</v>
      </c>
    </row>
    <row r="34" spans="1:17" ht="14.25" customHeight="1" x14ac:dyDescent="0.2">
      <c r="A34" s="170"/>
      <c r="B34" s="221"/>
      <c r="C34" s="184">
        <v>0</v>
      </c>
      <c r="D34" s="185">
        <v>1</v>
      </c>
      <c r="E34" s="185">
        <v>0</v>
      </c>
      <c r="F34" s="185">
        <v>0</v>
      </c>
      <c r="G34" s="185"/>
      <c r="H34" s="186"/>
      <c r="I34" s="171">
        <v>0</v>
      </c>
      <c r="J34" s="172">
        <v>0.5</v>
      </c>
      <c r="K34" s="172">
        <v>0.5</v>
      </c>
      <c r="L34" s="172">
        <v>0</v>
      </c>
      <c r="M34" s="185"/>
      <c r="N34" s="186"/>
      <c r="O34" s="130"/>
    </row>
    <row r="35" spans="1:17" ht="12.75" customHeight="1" x14ac:dyDescent="0.2">
      <c r="A35" s="174" t="s">
        <v>45</v>
      </c>
      <c r="B35" s="223" t="s">
        <v>52</v>
      </c>
      <c r="C35" s="175">
        <v>0</v>
      </c>
      <c r="D35" s="176">
        <v>0</v>
      </c>
      <c r="E35" s="176">
        <v>2</v>
      </c>
      <c r="F35" s="176">
        <v>3</v>
      </c>
      <c r="G35" s="177">
        <v>1</v>
      </c>
      <c r="H35" s="178">
        <v>0</v>
      </c>
      <c r="I35" s="175">
        <v>0</v>
      </c>
      <c r="J35" s="176">
        <v>0</v>
      </c>
      <c r="K35" s="176">
        <v>1</v>
      </c>
      <c r="L35" s="176">
        <v>4</v>
      </c>
      <c r="M35" s="177">
        <v>0</v>
      </c>
      <c r="N35" s="178">
        <v>1</v>
      </c>
      <c r="O35" s="130" t="s">
        <v>179</v>
      </c>
      <c r="P35" s="130">
        <v>6</v>
      </c>
      <c r="Q35" s="130">
        <v>6</v>
      </c>
    </row>
    <row r="36" spans="1:17" ht="15.75" customHeight="1" x14ac:dyDescent="0.2">
      <c r="A36" s="174"/>
      <c r="B36" s="223"/>
      <c r="C36" s="179">
        <v>0</v>
      </c>
      <c r="D36" s="180">
        <v>0</v>
      </c>
      <c r="E36" s="180">
        <v>0.4</v>
      </c>
      <c r="F36" s="180">
        <v>0.6</v>
      </c>
      <c r="G36" s="180"/>
      <c r="H36" s="181"/>
      <c r="I36" s="182">
        <v>0</v>
      </c>
      <c r="J36" s="183">
        <v>0</v>
      </c>
      <c r="K36" s="183">
        <v>0.2</v>
      </c>
      <c r="L36" s="183">
        <v>0.8</v>
      </c>
      <c r="M36" s="180"/>
      <c r="N36" s="181"/>
      <c r="O36" s="130"/>
    </row>
    <row r="37" spans="1:17" ht="12.75" customHeight="1" x14ac:dyDescent="0.2">
      <c r="A37" s="170" t="s">
        <v>46</v>
      </c>
      <c r="B37" s="221" t="s">
        <v>53</v>
      </c>
      <c r="C37" s="166">
        <v>2</v>
      </c>
      <c r="D37" s="167">
        <v>1</v>
      </c>
      <c r="E37" s="167">
        <v>0</v>
      </c>
      <c r="F37" s="167">
        <v>1</v>
      </c>
      <c r="G37" s="168">
        <v>2</v>
      </c>
      <c r="H37" s="169">
        <v>0</v>
      </c>
      <c r="I37" s="166">
        <v>0</v>
      </c>
      <c r="J37" s="167">
        <v>1</v>
      </c>
      <c r="K37" s="167">
        <v>2</v>
      </c>
      <c r="L37" s="167">
        <v>1</v>
      </c>
      <c r="M37" s="168">
        <v>1</v>
      </c>
      <c r="N37" s="169">
        <v>1</v>
      </c>
      <c r="O37" s="130" t="s">
        <v>180</v>
      </c>
      <c r="P37" s="130">
        <v>6</v>
      </c>
      <c r="Q37" s="130">
        <v>6</v>
      </c>
    </row>
    <row r="38" spans="1:17" ht="14.25" customHeight="1" x14ac:dyDescent="0.2">
      <c r="A38" s="170"/>
      <c r="B38" s="221"/>
      <c r="C38" s="184">
        <v>0.5</v>
      </c>
      <c r="D38" s="185">
        <v>0.25</v>
      </c>
      <c r="E38" s="185">
        <v>0</v>
      </c>
      <c r="F38" s="185">
        <v>0.25</v>
      </c>
      <c r="G38" s="185"/>
      <c r="H38" s="186"/>
      <c r="I38" s="171">
        <v>0</v>
      </c>
      <c r="J38" s="172">
        <v>0.25</v>
      </c>
      <c r="K38" s="172">
        <v>0.5</v>
      </c>
      <c r="L38" s="172">
        <v>0.25</v>
      </c>
      <c r="M38" s="185"/>
      <c r="N38" s="186"/>
      <c r="O38" s="130"/>
    </row>
    <row r="39" spans="1:17" ht="12.75" customHeight="1" x14ac:dyDescent="0.2">
      <c r="A39" s="174" t="s">
        <v>47</v>
      </c>
      <c r="B39" s="223" t="s">
        <v>61</v>
      </c>
      <c r="C39" s="175">
        <v>0</v>
      </c>
      <c r="D39" s="176">
        <v>2</v>
      </c>
      <c r="E39" s="176">
        <v>0</v>
      </c>
      <c r="F39" s="176">
        <v>2</v>
      </c>
      <c r="G39" s="177">
        <v>1</v>
      </c>
      <c r="H39" s="178">
        <v>1</v>
      </c>
      <c r="I39" s="175">
        <v>0</v>
      </c>
      <c r="J39" s="176">
        <v>0</v>
      </c>
      <c r="K39" s="176">
        <v>0</v>
      </c>
      <c r="L39" s="176">
        <v>3</v>
      </c>
      <c r="M39" s="177">
        <v>1</v>
      </c>
      <c r="N39" s="178">
        <v>2</v>
      </c>
      <c r="O39" s="130" t="s">
        <v>181</v>
      </c>
      <c r="P39" s="130">
        <v>6</v>
      </c>
      <c r="Q39" s="130">
        <v>6</v>
      </c>
    </row>
    <row r="40" spans="1:17" ht="15" customHeight="1" x14ac:dyDescent="0.2">
      <c r="A40" s="174"/>
      <c r="B40" s="223"/>
      <c r="C40" s="179">
        <v>0</v>
      </c>
      <c r="D40" s="180">
        <v>0.5</v>
      </c>
      <c r="E40" s="180">
        <v>0</v>
      </c>
      <c r="F40" s="180">
        <v>0.5</v>
      </c>
      <c r="G40" s="180"/>
      <c r="H40" s="181"/>
      <c r="I40" s="182">
        <v>0</v>
      </c>
      <c r="J40" s="183">
        <v>0</v>
      </c>
      <c r="K40" s="183">
        <v>0</v>
      </c>
      <c r="L40" s="183">
        <v>1</v>
      </c>
      <c r="M40" s="180"/>
      <c r="N40" s="181"/>
      <c r="O40" s="130"/>
    </row>
    <row r="41" spans="1:17" ht="12.75" customHeight="1" x14ac:dyDescent="0.2">
      <c r="A41" s="170" t="s">
        <v>48</v>
      </c>
      <c r="B41" s="221" t="s">
        <v>62</v>
      </c>
      <c r="C41" s="166">
        <v>2</v>
      </c>
      <c r="D41" s="167">
        <v>1</v>
      </c>
      <c r="E41" s="167">
        <v>0</v>
      </c>
      <c r="F41" s="167">
        <v>2</v>
      </c>
      <c r="G41" s="168">
        <v>0</v>
      </c>
      <c r="H41" s="169">
        <v>1</v>
      </c>
      <c r="I41" s="166">
        <v>0</v>
      </c>
      <c r="J41" s="167">
        <v>3</v>
      </c>
      <c r="K41" s="167">
        <v>0</v>
      </c>
      <c r="L41" s="167">
        <v>3</v>
      </c>
      <c r="M41" s="168">
        <v>0</v>
      </c>
      <c r="N41" s="169">
        <v>0</v>
      </c>
      <c r="O41" s="130" t="s">
        <v>182</v>
      </c>
      <c r="P41" s="130">
        <v>6</v>
      </c>
      <c r="Q41" s="130">
        <v>6</v>
      </c>
    </row>
    <row r="42" spans="1:17" x14ac:dyDescent="0.2">
      <c r="A42" s="190"/>
      <c r="B42" s="224"/>
      <c r="C42" s="191">
        <v>0.4</v>
      </c>
      <c r="D42" s="192">
        <v>0.2</v>
      </c>
      <c r="E42" s="192">
        <v>0</v>
      </c>
      <c r="F42" s="192">
        <v>0.4</v>
      </c>
      <c r="G42" s="192"/>
      <c r="H42" s="193"/>
      <c r="I42" s="194">
        <v>0</v>
      </c>
      <c r="J42" s="195">
        <v>0.5</v>
      </c>
      <c r="K42" s="195">
        <v>0</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1</v>
      </c>
      <c r="H48" s="177">
        <v>0</v>
      </c>
      <c r="P48" s="130">
        <v>6</v>
      </c>
    </row>
    <row r="49" spans="1:16" x14ac:dyDescent="0.2">
      <c r="A49" s="86"/>
      <c r="C49" s="180">
        <v>0</v>
      </c>
      <c r="D49" s="180">
        <v>0</v>
      </c>
      <c r="E49" s="180">
        <v>0</v>
      </c>
      <c r="F49" s="180">
        <v>0.83333333333333337</v>
      </c>
      <c r="G49" s="180">
        <v>0.16666666666666666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3</v>
      </c>
      <c r="G54" s="199">
        <v>2</v>
      </c>
      <c r="H54" s="177">
        <v>0</v>
      </c>
      <c r="P54" s="130">
        <v>6</v>
      </c>
    </row>
    <row r="55" spans="1:16" x14ac:dyDescent="0.2">
      <c r="A55" s="86"/>
      <c r="C55" s="180">
        <v>0</v>
      </c>
      <c r="D55" s="180">
        <v>0</v>
      </c>
      <c r="E55" s="180">
        <v>0.16666666666666666</v>
      </c>
      <c r="F55" s="180">
        <v>0.5</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27A8-9C30-472B-B787-7C3A02D343E8}">
  <sheetPr codeName="Sheet10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228</v>
      </c>
      <c r="C3" s="133"/>
      <c r="D3" s="134"/>
      <c r="E3" s="135">
        <v>44852</v>
      </c>
      <c r="F3" s="134"/>
      <c r="G3" s="136"/>
      <c r="H3" s="136"/>
      <c r="I3" s="135" t="s">
        <v>229</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4</v>
      </c>
      <c r="D7" s="145">
        <v>0.66666666666666663</v>
      </c>
      <c r="F7" s="146" t="s">
        <v>28</v>
      </c>
      <c r="G7" s="147"/>
      <c r="H7" s="147">
        <v>0</v>
      </c>
      <c r="I7" s="141">
        <v>0</v>
      </c>
    </row>
    <row r="8" spans="1:15" x14ac:dyDescent="0.2">
      <c r="B8" s="139" t="s">
        <v>5</v>
      </c>
      <c r="C8" s="140">
        <v>2</v>
      </c>
      <c r="D8" s="141">
        <v>0.33333333333333331</v>
      </c>
      <c r="F8" s="148" t="s">
        <v>0</v>
      </c>
      <c r="H8" s="81">
        <v>1</v>
      </c>
      <c r="I8" s="145">
        <v>0.16666666666666666</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0.16666666666666666</v>
      </c>
      <c r="F11" s="146" t="s">
        <v>31</v>
      </c>
      <c r="G11" s="147"/>
      <c r="H11" s="147">
        <v>0</v>
      </c>
      <c r="I11" s="141">
        <v>0</v>
      </c>
    </row>
    <row r="12" spans="1:15" x14ac:dyDescent="0.2">
      <c r="B12" s="139" t="s">
        <v>26</v>
      </c>
      <c r="C12" s="140">
        <v>1</v>
      </c>
      <c r="D12" s="141">
        <v>0.16666666666666666</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0.16666666666666666</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1</v>
      </c>
      <c r="F24" s="167">
        <v>0</v>
      </c>
      <c r="G24" s="168">
        <v>4</v>
      </c>
      <c r="H24" s="169">
        <v>0</v>
      </c>
      <c r="I24" s="166">
        <v>0</v>
      </c>
      <c r="J24" s="167">
        <v>1</v>
      </c>
      <c r="K24" s="167">
        <v>1</v>
      </c>
      <c r="L24" s="167">
        <v>3</v>
      </c>
      <c r="M24" s="168">
        <v>0</v>
      </c>
      <c r="N24" s="169">
        <v>1</v>
      </c>
      <c r="O24" s="130" t="s">
        <v>174</v>
      </c>
      <c r="P24" s="130">
        <v>6</v>
      </c>
      <c r="Q24" s="130">
        <v>6</v>
      </c>
    </row>
    <row r="25" spans="1:17" ht="18.75" customHeight="1" x14ac:dyDescent="0.2">
      <c r="A25" s="170"/>
      <c r="B25" s="221"/>
      <c r="C25" s="171">
        <v>0</v>
      </c>
      <c r="D25" s="172">
        <v>0.5</v>
      </c>
      <c r="E25" s="172">
        <v>0.5</v>
      </c>
      <c r="F25" s="172">
        <v>0</v>
      </c>
      <c r="G25" s="172"/>
      <c r="H25" s="173"/>
      <c r="I25" s="171">
        <v>0</v>
      </c>
      <c r="J25" s="172">
        <v>0.2</v>
      </c>
      <c r="K25" s="172">
        <v>0.2</v>
      </c>
      <c r="L25" s="172">
        <v>0.6</v>
      </c>
      <c r="M25" s="172"/>
      <c r="N25" s="173"/>
      <c r="O25" s="130"/>
    </row>
    <row r="26" spans="1:17" ht="12.75" customHeight="1" x14ac:dyDescent="0.2">
      <c r="A26" s="174" t="s">
        <v>41</v>
      </c>
      <c r="B26" s="223" t="s">
        <v>51</v>
      </c>
      <c r="C26" s="175">
        <v>0</v>
      </c>
      <c r="D26" s="176">
        <v>0</v>
      </c>
      <c r="E26" s="176">
        <v>1</v>
      </c>
      <c r="F26" s="176">
        <v>1</v>
      </c>
      <c r="G26" s="177">
        <v>4</v>
      </c>
      <c r="H26" s="178">
        <v>0</v>
      </c>
      <c r="I26" s="175">
        <v>0</v>
      </c>
      <c r="J26" s="176">
        <v>1</v>
      </c>
      <c r="K26" s="176">
        <v>0</v>
      </c>
      <c r="L26" s="176">
        <v>4</v>
      </c>
      <c r="M26" s="177">
        <v>0</v>
      </c>
      <c r="N26" s="178">
        <v>1</v>
      </c>
      <c r="O26" s="130" t="s">
        <v>175</v>
      </c>
      <c r="P26" s="130">
        <v>6</v>
      </c>
      <c r="Q26" s="130">
        <v>6</v>
      </c>
    </row>
    <row r="27" spans="1:17" ht="18" customHeight="1" x14ac:dyDescent="0.2">
      <c r="A27" s="174"/>
      <c r="B27" s="223"/>
      <c r="C27" s="179">
        <v>0</v>
      </c>
      <c r="D27" s="180">
        <v>0</v>
      </c>
      <c r="E27" s="180">
        <v>0.5</v>
      </c>
      <c r="F27" s="180">
        <v>0.5</v>
      </c>
      <c r="G27" s="180"/>
      <c r="H27" s="181"/>
      <c r="I27" s="182">
        <v>0</v>
      </c>
      <c r="J27" s="183">
        <v>0.2</v>
      </c>
      <c r="K27" s="183">
        <v>0</v>
      </c>
      <c r="L27" s="183">
        <v>0.8</v>
      </c>
      <c r="M27" s="180"/>
      <c r="N27" s="181"/>
      <c r="O27" s="130"/>
    </row>
    <row r="28" spans="1:17" ht="12.75" customHeight="1" x14ac:dyDescent="0.2">
      <c r="A28" s="170" t="s">
        <v>42</v>
      </c>
      <c r="B28" s="221" t="s">
        <v>58</v>
      </c>
      <c r="C28" s="166">
        <v>0</v>
      </c>
      <c r="D28" s="167">
        <v>1</v>
      </c>
      <c r="E28" s="167">
        <v>1</v>
      </c>
      <c r="F28" s="167">
        <v>0</v>
      </c>
      <c r="G28" s="168">
        <v>4</v>
      </c>
      <c r="H28" s="169">
        <v>0</v>
      </c>
      <c r="I28" s="166">
        <v>0</v>
      </c>
      <c r="J28" s="167">
        <v>1</v>
      </c>
      <c r="K28" s="167">
        <v>0</v>
      </c>
      <c r="L28" s="167">
        <v>4</v>
      </c>
      <c r="M28" s="168">
        <v>0</v>
      </c>
      <c r="N28" s="169">
        <v>1</v>
      </c>
      <c r="O28" s="130" t="s">
        <v>176</v>
      </c>
      <c r="P28" s="130">
        <v>6</v>
      </c>
      <c r="Q28" s="130">
        <v>6</v>
      </c>
    </row>
    <row r="29" spans="1:17" ht="15.75" customHeight="1" x14ac:dyDescent="0.2">
      <c r="A29" s="170"/>
      <c r="B29" s="221"/>
      <c r="C29" s="184">
        <v>0</v>
      </c>
      <c r="D29" s="185">
        <v>0.5</v>
      </c>
      <c r="E29" s="185">
        <v>0.5</v>
      </c>
      <c r="F29" s="185">
        <v>0</v>
      </c>
      <c r="G29" s="185"/>
      <c r="H29" s="186"/>
      <c r="I29" s="171">
        <v>0</v>
      </c>
      <c r="J29" s="172">
        <v>0.2</v>
      </c>
      <c r="K29" s="172">
        <v>0</v>
      </c>
      <c r="L29" s="172">
        <v>0.8</v>
      </c>
      <c r="M29" s="185"/>
      <c r="N29" s="186"/>
      <c r="O29" s="130"/>
    </row>
    <row r="30" spans="1:17" ht="13.5" customHeight="1" x14ac:dyDescent="0.2">
      <c r="A30" s="174" t="s">
        <v>43</v>
      </c>
      <c r="B30" s="223" t="s">
        <v>59</v>
      </c>
      <c r="C30" s="175">
        <v>0</v>
      </c>
      <c r="D30" s="176">
        <v>0</v>
      </c>
      <c r="E30" s="176">
        <v>2</v>
      </c>
      <c r="F30" s="176">
        <v>4</v>
      </c>
      <c r="G30" s="177">
        <v>0</v>
      </c>
      <c r="H30" s="178">
        <v>0</v>
      </c>
      <c r="I30" s="175">
        <v>0</v>
      </c>
      <c r="J30" s="176">
        <v>0</v>
      </c>
      <c r="K30" s="176">
        <v>1</v>
      </c>
      <c r="L30" s="176">
        <v>5</v>
      </c>
      <c r="M30" s="177">
        <v>0</v>
      </c>
      <c r="N30" s="178">
        <v>0</v>
      </c>
      <c r="O30" s="130" t="s">
        <v>177</v>
      </c>
      <c r="P30" s="130">
        <v>6</v>
      </c>
      <c r="Q30" s="130">
        <v>6</v>
      </c>
    </row>
    <row r="31" spans="1:17" ht="13.5" customHeight="1" x14ac:dyDescent="0.2">
      <c r="A31" s="174"/>
      <c r="B31" s="223"/>
      <c r="C31" s="179">
        <v>0</v>
      </c>
      <c r="D31" s="180">
        <v>0</v>
      </c>
      <c r="E31" s="180">
        <v>0.33333333333333331</v>
      </c>
      <c r="F31" s="180">
        <v>0.66666666666666663</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2</v>
      </c>
      <c r="F33" s="167">
        <v>0</v>
      </c>
      <c r="G33" s="168">
        <v>4</v>
      </c>
      <c r="H33" s="169">
        <v>0</v>
      </c>
      <c r="I33" s="166">
        <v>0</v>
      </c>
      <c r="J33" s="167">
        <v>1</v>
      </c>
      <c r="K33" s="167">
        <v>0</v>
      </c>
      <c r="L33" s="167">
        <v>4</v>
      </c>
      <c r="M33" s="168">
        <v>0</v>
      </c>
      <c r="N33" s="169">
        <v>1</v>
      </c>
      <c r="O33" s="130" t="s">
        <v>178</v>
      </c>
      <c r="P33" s="130">
        <v>6</v>
      </c>
      <c r="Q33" s="130">
        <v>6</v>
      </c>
    </row>
    <row r="34" spans="1:17" ht="14.25" customHeight="1" x14ac:dyDescent="0.2">
      <c r="A34" s="170"/>
      <c r="B34" s="221"/>
      <c r="C34" s="184">
        <v>0</v>
      </c>
      <c r="D34" s="185">
        <v>0</v>
      </c>
      <c r="E34" s="185">
        <v>1</v>
      </c>
      <c r="F34" s="185">
        <v>0</v>
      </c>
      <c r="G34" s="185"/>
      <c r="H34" s="186"/>
      <c r="I34" s="171">
        <v>0</v>
      </c>
      <c r="J34" s="172">
        <v>0.2</v>
      </c>
      <c r="K34" s="172">
        <v>0</v>
      </c>
      <c r="L34" s="172">
        <v>0.8</v>
      </c>
      <c r="M34" s="185"/>
      <c r="N34" s="186"/>
      <c r="O34" s="130"/>
    </row>
    <row r="35" spans="1:17" ht="12.75" customHeight="1" x14ac:dyDescent="0.2">
      <c r="A35" s="174" t="s">
        <v>45</v>
      </c>
      <c r="B35" s="223" t="s">
        <v>52</v>
      </c>
      <c r="C35" s="175">
        <v>0</v>
      </c>
      <c r="D35" s="176">
        <v>1</v>
      </c>
      <c r="E35" s="176">
        <v>1</v>
      </c>
      <c r="F35" s="176">
        <v>3</v>
      </c>
      <c r="G35" s="177">
        <v>1</v>
      </c>
      <c r="H35" s="178">
        <v>0</v>
      </c>
      <c r="I35" s="175">
        <v>0</v>
      </c>
      <c r="J35" s="176">
        <v>0</v>
      </c>
      <c r="K35" s="176">
        <v>0</v>
      </c>
      <c r="L35" s="176">
        <v>5</v>
      </c>
      <c r="M35" s="177">
        <v>0</v>
      </c>
      <c r="N35" s="178">
        <v>1</v>
      </c>
      <c r="O35" s="130" t="s">
        <v>179</v>
      </c>
      <c r="P35" s="130">
        <v>6</v>
      </c>
      <c r="Q35" s="130">
        <v>6</v>
      </c>
    </row>
    <row r="36" spans="1:17" ht="15.75" customHeight="1" x14ac:dyDescent="0.2">
      <c r="A36" s="174"/>
      <c r="B36" s="223"/>
      <c r="C36" s="179">
        <v>0</v>
      </c>
      <c r="D36" s="180">
        <v>0.2</v>
      </c>
      <c r="E36" s="180">
        <v>0.2</v>
      </c>
      <c r="F36" s="180">
        <v>0.6</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1</v>
      </c>
      <c r="F37" s="167">
        <v>0</v>
      </c>
      <c r="G37" s="168">
        <v>4</v>
      </c>
      <c r="H37" s="169">
        <v>0</v>
      </c>
      <c r="I37" s="166">
        <v>0</v>
      </c>
      <c r="J37" s="167">
        <v>0</v>
      </c>
      <c r="K37" s="167">
        <v>1</v>
      </c>
      <c r="L37" s="167">
        <v>4</v>
      </c>
      <c r="M37" s="168">
        <v>1</v>
      </c>
      <c r="N37" s="169">
        <v>0</v>
      </c>
      <c r="O37" s="130" t="s">
        <v>180</v>
      </c>
      <c r="P37" s="130">
        <v>6</v>
      </c>
      <c r="Q37" s="130">
        <v>6</v>
      </c>
    </row>
    <row r="38" spans="1:17" ht="14.25" customHeight="1" x14ac:dyDescent="0.2">
      <c r="A38" s="170"/>
      <c r="B38" s="221"/>
      <c r="C38" s="184">
        <v>0</v>
      </c>
      <c r="D38" s="185">
        <v>0.5</v>
      </c>
      <c r="E38" s="185">
        <v>0.5</v>
      </c>
      <c r="F38" s="185">
        <v>0</v>
      </c>
      <c r="G38" s="185"/>
      <c r="H38" s="186"/>
      <c r="I38" s="171">
        <v>0</v>
      </c>
      <c r="J38" s="172">
        <v>0</v>
      </c>
      <c r="K38" s="172">
        <v>0.2</v>
      </c>
      <c r="L38" s="172">
        <v>0.8</v>
      </c>
      <c r="M38" s="185"/>
      <c r="N38" s="186"/>
      <c r="O38" s="130"/>
    </row>
    <row r="39" spans="1:17" ht="12.75" customHeight="1" x14ac:dyDescent="0.2">
      <c r="A39" s="174" t="s">
        <v>47</v>
      </c>
      <c r="B39" s="223" t="s">
        <v>61</v>
      </c>
      <c r="C39" s="175">
        <v>0</v>
      </c>
      <c r="D39" s="176">
        <v>1</v>
      </c>
      <c r="E39" s="176">
        <v>1</v>
      </c>
      <c r="F39" s="176">
        <v>1</v>
      </c>
      <c r="G39" s="177">
        <v>3</v>
      </c>
      <c r="H39" s="178">
        <v>0</v>
      </c>
      <c r="I39" s="175">
        <v>0</v>
      </c>
      <c r="J39" s="176">
        <v>0</v>
      </c>
      <c r="K39" s="176">
        <v>1</v>
      </c>
      <c r="L39" s="176">
        <v>4</v>
      </c>
      <c r="M39" s="177">
        <v>0</v>
      </c>
      <c r="N39" s="178">
        <v>1</v>
      </c>
      <c r="O39" s="130" t="s">
        <v>181</v>
      </c>
      <c r="P39" s="130">
        <v>6</v>
      </c>
      <c r="Q39" s="130">
        <v>6</v>
      </c>
    </row>
    <row r="40" spans="1:17" ht="15" customHeight="1" x14ac:dyDescent="0.2">
      <c r="A40" s="174"/>
      <c r="B40" s="223"/>
      <c r="C40" s="179">
        <v>0</v>
      </c>
      <c r="D40" s="180">
        <v>0.33333333333333331</v>
      </c>
      <c r="E40" s="180">
        <v>0.33333333333333331</v>
      </c>
      <c r="F40" s="180">
        <v>0.33333333333333331</v>
      </c>
      <c r="G40" s="180"/>
      <c r="H40" s="181"/>
      <c r="I40" s="182">
        <v>0</v>
      </c>
      <c r="J40" s="183">
        <v>0</v>
      </c>
      <c r="K40" s="183">
        <v>0.2</v>
      </c>
      <c r="L40" s="183">
        <v>0.8</v>
      </c>
      <c r="M40" s="180"/>
      <c r="N40" s="181"/>
      <c r="O40" s="130"/>
    </row>
    <row r="41" spans="1:17" ht="12.75" customHeight="1" x14ac:dyDescent="0.2">
      <c r="A41" s="170" t="s">
        <v>48</v>
      </c>
      <c r="B41" s="221" t="s">
        <v>62</v>
      </c>
      <c r="C41" s="166">
        <v>0</v>
      </c>
      <c r="D41" s="167">
        <v>1</v>
      </c>
      <c r="E41" s="167">
        <v>3</v>
      </c>
      <c r="F41" s="167">
        <v>2</v>
      </c>
      <c r="G41" s="168">
        <v>0</v>
      </c>
      <c r="H41" s="169">
        <v>0</v>
      </c>
      <c r="I41" s="166">
        <v>0</v>
      </c>
      <c r="J41" s="167">
        <v>0</v>
      </c>
      <c r="K41" s="167">
        <v>0</v>
      </c>
      <c r="L41" s="167">
        <v>6</v>
      </c>
      <c r="M41" s="168">
        <v>0</v>
      </c>
      <c r="N41" s="169">
        <v>0</v>
      </c>
      <c r="O41" s="130" t="s">
        <v>182</v>
      </c>
      <c r="P41" s="130">
        <v>6</v>
      </c>
      <c r="Q41" s="130">
        <v>6</v>
      </c>
    </row>
    <row r="42" spans="1:17" x14ac:dyDescent="0.2">
      <c r="A42" s="190"/>
      <c r="B42" s="224"/>
      <c r="C42" s="191">
        <v>0</v>
      </c>
      <c r="D42" s="192">
        <v>0.16666666666666666</v>
      </c>
      <c r="E42" s="192">
        <v>0.5</v>
      </c>
      <c r="F42" s="192">
        <v>0.33333333333333331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5</v>
      </c>
      <c r="H48" s="177">
        <v>0</v>
      </c>
      <c r="P48" s="130">
        <v>6</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5</v>
      </c>
      <c r="H54" s="177">
        <v>0</v>
      </c>
      <c r="P54" s="130">
        <v>6</v>
      </c>
    </row>
    <row r="55" spans="1:16" x14ac:dyDescent="0.2">
      <c r="A55" s="86"/>
      <c r="C55" s="180">
        <v>0</v>
      </c>
      <c r="D55" s="180">
        <v>0</v>
      </c>
      <c r="E55" s="180">
        <v>0</v>
      </c>
      <c r="F55" s="180">
        <v>0.16666666666666666</v>
      </c>
      <c r="G55" s="180">
        <v>0.83333333333333337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230</v>
      </c>
      <c r="C64" s="226"/>
      <c r="D64" s="226"/>
      <c r="E64" s="226"/>
      <c r="F64" s="226"/>
      <c r="G64" s="226"/>
      <c r="H64" s="226"/>
      <c r="I64" s="226"/>
      <c r="J64" s="226"/>
      <c r="K64" s="226"/>
      <c r="L64" s="226"/>
    </row>
    <row r="65" spans="2:12" ht="23.1" customHeight="1" x14ac:dyDescent="0.2">
      <c r="B65" s="226" t="s">
        <v>231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95AB-6648-4417-8C6F-964E8E8DAC42}">
  <sheetPr codeName="Sheet4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187</v>
      </c>
      <c r="C3" s="133"/>
      <c r="D3" s="134"/>
      <c r="E3" s="135">
        <v>44671</v>
      </c>
      <c r="F3" s="134"/>
      <c r="G3" s="136"/>
      <c r="H3" s="136"/>
      <c r="I3" s="135" t="s">
        <v>125</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8</v>
      </c>
      <c r="D6" s="141">
        <v>0.5</v>
      </c>
      <c r="F6" s="142" t="s">
        <v>49</v>
      </c>
      <c r="J6" s="143" t="s">
        <v>173</v>
      </c>
    </row>
    <row r="7" spans="1:15" x14ac:dyDescent="0.2">
      <c r="B7" s="144" t="s">
        <v>3</v>
      </c>
      <c r="C7" s="88">
        <v>8</v>
      </c>
      <c r="D7" s="145">
        <v>0.5</v>
      </c>
      <c r="F7" s="146" t="s">
        <v>28</v>
      </c>
      <c r="G7" s="147"/>
      <c r="H7" s="147">
        <v>0</v>
      </c>
      <c r="I7" s="141">
        <v>0</v>
      </c>
      <c r="K7" s="81" t="s">
        <v>352</v>
      </c>
    </row>
    <row r="8" spans="1:15" x14ac:dyDescent="0.2">
      <c r="B8" s="139" t="s">
        <v>5</v>
      </c>
      <c r="C8" s="140">
        <v>1</v>
      </c>
      <c r="D8" s="141">
        <v>6.25E-2</v>
      </c>
      <c r="F8" s="148" t="s">
        <v>0</v>
      </c>
      <c r="H8" s="81">
        <v>1</v>
      </c>
      <c r="I8" s="145">
        <v>6.25E-2</v>
      </c>
      <c r="K8" s="81" t="s">
        <v>353</v>
      </c>
    </row>
    <row r="9" spans="1:15" x14ac:dyDescent="0.2">
      <c r="B9" s="144" t="s">
        <v>6</v>
      </c>
      <c r="C9" s="88">
        <v>4</v>
      </c>
      <c r="D9" s="145">
        <v>0.25</v>
      </c>
      <c r="F9" s="146" t="s">
        <v>29</v>
      </c>
      <c r="G9" s="147"/>
      <c r="H9" s="147">
        <v>0</v>
      </c>
      <c r="I9" s="141">
        <v>0</v>
      </c>
    </row>
    <row r="10" spans="1:15" x14ac:dyDescent="0.2">
      <c r="B10" s="139" t="s">
        <v>4</v>
      </c>
      <c r="C10" s="140">
        <v>2</v>
      </c>
      <c r="D10" s="141">
        <v>0.125</v>
      </c>
      <c r="F10" s="148" t="s">
        <v>30</v>
      </c>
      <c r="H10" s="81">
        <v>0</v>
      </c>
      <c r="I10" s="145">
        <v>0</v>
      </c>
    </row>
    <row r="11" spans="1:15" x14ac:dyDescent="0.2">
      <c r="B11" s="144" t="s">
        <v>23</v>
      </c>
      <c r="C11" s="88">
        <v>1</v>
      </c>
      <c r="D11" s="145">
        <v>6.25E-2</v>
      </c>
      <c r="F11" s="146" t="s">
        <v>31</v>
      </c>
      <c r="G11" s="147"/>
      <c r="H11" s="147">
        <v>0</v>
      </c>
      <c r="I11" s="141">
        <v>0</v>
      </c>
    </row>
    <row r="12" spans="1:15" x14ac:dyDescent="0.2">
      <c r="B12" s="139" t="s">
        <v>26</v>
      </c>
      <c r="C12" s="140">
        <v>1</v>
      </c>
      <c r="D12" s="141">
        <v>6.25E-2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0.125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4</v>
      </c>
      <c r="F24" s="167">
        <v>8</v>
      </c>
      <c r="G24" s="168">
        <v>3</v>
      </c>
      <c r="H24" s="169">
        <v>1</v>
      </c>
      <c r="I24" s="166">
        <v>0</v>
      </c>
      <c r="J24" s="167">
        <v>0</v>
      </c>
      <c r="K24" s="167">
        <v>1</v>
      </c>
      <c r="L24" s="167">
        <v>14</v>
      </c>
      <c r="M24" s="168">
        <v>0</v>
      </c>
      <c r="N24" s="169">
        <v>1</v>
      </c>
      <c r="O24" s="130" t="s">
        <v>174</v>
      </c>
      <c r="P24" s="130">
        <v>16</v>
      </c>
      <c r="Q24" s="130">
        <v>16</v>
      </c>
    </row>
    <row r="25" spans="1:17" ht="18.75" customHeight="1" x14ac:dyDescent="0.2">
      <c r="A25" s="170"/>
      <c r="B25" s="221"/>
      <c r="C25" s="171">
        <v>0</v>
      </c>
      <c r="D25" s="172">
        <v>0</v>
      </c>
      <c r="E25" s="172">
        <v>0.33333333333333331</v>
      </c>
      <c r="F25" s="172">
        <v>0.66666666666666663</v>
      </c>
      <c r="G25" s="172"/>
      <c r="H25" s="173"/>
      <c r="I25" s="171">
        <v>0</v>
      </c>
      <c r="J25" s="172">
        <v>0</v>
      </c>
      <c r="K25" s="172">
        <v>6.6666666666666666E-2</v>
      </c>
      <c r="L25" s="172">
        <v>0.93333333333333335</v>
      </c>
      <c r="M25" s="172"/>
      <c r="N25" s="173"/>
      <c r="O25" s="130"/>
    </row>
    <row r="26" spans="1:17" ht="12.75" customHeight="1" x14ac:dyDescent="0.2">
      <c r="A26" s="174" t="s">
        <v>41</v>
      </c>
      <c r="B26" s="223" t="s">
        <v>51</v>
      </c>
      <c r="C26" s="175">
        <v>0</v>
      </c>
      <c r="D26" s="176">
        <v>0</v>
      </c>
      <c r="E26" s="176">
        <v>3</v>
      </c>
      <c r="F26" s="176">
        <v>8</v>
      </c>
      <c r="G26" s="177">
        <v>4</v>
      </c>
      <c r="H26" s="178">
        <v>1</v>
      </c>
      <c r="I26" s="175">
        <v>0</v>
      </c>
      <c r="J26" s="176">
        <v>0</v>
      </c>
      <c r="K26" s="176">
        <v>1</v>
      </c>
      <c r="L26" s="176">
        <v>12</v>
      </c>
      <c r="M26" s="177">
        <v>2</v>
      </c>
      <c r="N26" s="178">
        <v>1</v>
      </c>
      <c r="O26" s="130" t="s">
        <v>175</v>
      </c>
      <c r="P26" s="130">
        <v>16</v>
      </c>
      <c r="Q26" s="130">
        <v>16</v>
      </c>
    </row>
    <row r="27" spans="1:17" ht="18" customHeight="1" x14ac:dyDescent="0.2">
      <c r="A27" s="174"/>
      <c r="B27" s="223"/>
      <c r="C27" s="179">
        <v>0</v>
      </c>
      <c r="D27" s="180">
        <v>0</v>
      </c>
      <c r="E27" s="180">
        <v>0.27272727272727271</v>
      </c>
      <c r="F27" s="180">
        <v>0.72727272727272729</v>
      </c>
      <c r="G27" s="180"/>
      <c r="H27" s="181"/>
      <c r="I27" s="182">
        <v>0</v>
      </c>
      <c r="J27" s="183">
        <v>0</v>
      </c>
      <c r="K27" s="183">
        <v>7.6923076923076927E-2</v>
      </c>
      <c r="L27" s="183">
        <v>0.92307692307692313</v>
      </c>
      <c r="M27" s="180"/>
      <c r="N27" s="181"/>
      <c r="O27" s="130"/>
    </row>
    <row r="28" spans="1:17" ht="12.75" customHeight="1" x14ac:dyDescent="0.2">
      <c r="A28" s="170" t="s">
        <v>42</v>
      </c>
      <c r="B28" s="221" t="s">
        <v>58</v>
      </c>
      <c r="C28" s="166">
        <v>1</v>
      </c>
      <c r="D28" s="167">
        <v>0</v>
      </c>
      <c r="E28" s="167">
        <v>3</v>
      </c>
      <c r="F28" s="167">
        <v>6</v>
      </c>
      <c r="G28" s="168">
        <v>5</v>
      </c>
      <c r="H28" s="169">
        <v>1</v>
      </c>
      <c r="I28" s="166">
        <v>0</v>
      </c>
      <c r="J28" s="167">
        <v>0</v>
      </c>
      <c r="K28" s="167">
        <v>2</v>
      </c>
      <c r="L28" s="167">
        <v>9</v>
      </c>
      <c r="M28" s="168">
        <v>4</v>
      </c>
      <c r="N28" s="169">
        <v>1</v>
      </c>
      <c r="O28" s="130" t="s">
        <v>176</v>
      </c>
      <c r="P28" s="130">
        <v>16</v>
      </c>
      <c r="Q28" s="130">
        <v>16</v>
      </c>
    </row>
    <row r="29" spans="1:17" ht="15.75" customHeight="1" x14ac:dyDescent="0.2">
      <c r="A29" s="170"/>
      <c r="B29" s="221"/>
      <c r="C29" s="184">
        <v>0.1</v>
      </c>
      <c r="D29" s="185">
        <v>0</v>
      </c>
      <c r="E29" s="185">
        <v>0.3</v>
      </c>
      <c r="F29" s="185">
        <v>0.6</v>
      </c>
      <c r="G29" s="185"/>
      <c r="H29" s="186"/>
      <c r="I29" s="171">
        <v>0</v>
      </c>
      <c r="J29" s="172">
        <v>0</v>
      </c>
      <c r="K29" s="172">
        <v>0.18181818181818182</v>
      </c>
      <c r="L29" s="172">
        <v>0.81818181818181823</v>
      </c>
      <c r="M29" s="185"/>
      <c r="N29" s="186"/>
      <c r="O29" s="130"/>
    </row>
    <row r="30" spans="1:17" ht="13.5" customHeight="1" x14ac:dyDescent="0.2">
      <c r="A30" s="174" t="s">
        <v>43</v>
      </c>
      <c r="B30" s="223" t="s">
        <v>59</v>
      </c>
      <c r="C30" s="175">
        <v>0</v>
      </c>
      <c r="D30" s="176">
        <v>1</v>
      </c>
      <c r="E30" s="176">
        <v>1</v>
      </c>
      <c r="F30" s="176">
        <v>9</v>
      </c>
      <c r="G30" s="177">
        <v>4</v>
      </c>
      <c r="H30" s="178">
        <v>1</v>
      </c>
      <c r="I30" s="175">
        <v>0</v>
      </c>
      <c r="J30" s="176">
        <v>0</v>
      </c>
      <c r="K30" s="176">
        <v>1</v>
      </c>
      <c r="L30" s="176">
        <v>12</v>
      </c>
      <c r="M30" s="177">
        <v>2</v>
      </c>
      <c r="N30" s="178">
        <v>1</v>
      </c>
      <c r="O30" s="130" t="s">
        <v>177</v>
      </c>
      <c r="P30" s="130">
        <v>16</v>
      </c>
      <c r="Q30" s="130">
        <v>16</v>
      </c>
    </row>
    <row r="31" spans="1:17" ht="13.5" customHeight="1" x14ac:dyDescent="0.2">
      <c r="A31" s="174"/>
      <c r="B31" s="223"/>
      <c r="C31" s="179">
        <v>0</v>
      </c>
      <c r="D31" s="180">
        <v>9.0909090909090912E-2</v>
      </c>
      <c r="E31" s="180">
        <v>9.0909090909090912E-2</v>
      </c>
      <c r="F31" s="180">
        <v>0.81818181818181823</v>
      </c>
      <c r="G31" s="180"/>
      <c r="H31" s="181"/>
      <c r="I31" s="182">
        <v>0</v>
      </c>
      <c r="J31" s="183">
        <v>0</v>
      </c>
      <c r="K31" s="183">
        <v>7.6923076923076927E-2</v>
      </c>
      <c r="L31" s="183">
        <v>0.92307692307692313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2</v>
      </c>
      <c r="F33" s="167">
        <v>8</v>
      </c>
      <c r="G33" s="168">
        <v>3</v>
      </c>
      <c r="H33" s="169">
        <v>1</v>
      </c>
      <c r="I33" s="166">
        <v>0</v>
      </c>
      <c r="J33" s="167">
        <v>0</v>
      </c>
      <c r="K33" s="167">
        <v>1</v>
      </c>
      <c r="L33" s="167">
        <v>13</v>
      </c>
      <c r="M33" s="168">
        <v>1</v>
      </c>
      <c r="N33" s="169">
        <v>1</v>
      </c>
      <c r="O33" s="130" t="s">
        <v>178</v>
      </c>
      <c r="P33" s="130">
        <v>16</v>
      </c>
      <c r="Q33" s="130">
        <v>16</v>
      </c>
    </row>
    <row r="34" spans="1:17" ht="14.25" customHeight="1" x14ac:dyDescent="0.2">
      <c r="A34" s="170"/>
      <c r="B34" s="221"/>
      <c r="C34" s="184">
        <v>8.3333333333333329E-2</v>
      </c>
      <c r="D34" s="185">
        <v>8.3333333333333329E-2</v>
      </c>
      <c r="E34" s="185">
        <v>0.16666666666666666</v>
      </c>
      <c r="F34" s="185">
        <v>0.66666666666666663</v>
      </c>
      <c r="G34" s="185"/>
      <c r="H34" s="186"/>
      <c r="I34" s="171">
        <v>0</v>
      </c>
      <c r="J34" s="172">
        <v>0</v>
      </c>
      <c r="K34" s="172">
        <v>7.1428571428571425E-2</v>
      </c>
      <c r="L34" s="172">
        <v>0.9285714285714286</v>
      </c>
      <c r="M34" s="185"/>
      <c r="N34" s="186"/>
      <c r="O34" s="130"/>
    </row>
    <row r="35" spans="1:17" ht="12.75" customHeight="1" x14ac:dyDescent="0.2">
      <c r="A35" s="174" t="s">
        <v>45</v>
      </c>
      <c r="B35" s="223" t="s">
        <v>52</v>
      </c>
      <c r="C35" s="175">
        <v>0</v>
      </c>
      <c r="D35" s="176">
        <v>1</v>
      </c>
      <c r="E35" s="176">
        <v>3</v>
      </c>
      <c r="F35" s="176">
        <v>7</v>
      </c>
      <c r="G35" s="177">
        <v>4</v>
      </c>
      <c r="H35" s="178">
        <v>1</v>
      </c>
      <c r="I35" s="175">
        <v>0</v>
      </c>
      <c r="J35" s="176">
        <v>0</v>
      </c>
      <c r="K35" s="176">
        <v>0</v>
      </c>
      <c r="L35" s="176">
        <v>11</v>
      </c>
      <c r="M35" s="177">
        <v>3</v>
      </c>
      <c r="N35" s="178">
        <v>2</v>
      </c>
      <c r="O35" s="130" t="s">
        <v>179</v>
      </c>
      <c r="P35" s="130">
        <v>16</v>
      </c>
      <c r="Q35" s="130">
        <v>16</v>
      </c>
    </row>
    <row r="36" spans="1:17" ht="15.75" customHeight="1" x14ac:dyDescent="0.2">
      <c r="A36" s="174"/>
      <c r="B36" s="223"/>
      <c r="C36" s="179">
        <v>0</v>
      </c>
      <c r="D36" s="180">
        <v>9.0909090909090912E-2</v>
      </c>
      <c r="E36" s="180">
        <v>0.27272727272727271</v>
      </c>
      <c r="F36" s="180">
        <v>0.63636363636363635</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1</v>
      </c>
      <c r="F37" s="167">
        <v>9</v>
      </c>
      <c r="G37" s="168">
        <v>4</v>
      </c>
      <c r="H37" s="169">
        <v>2</v>
      </c>
      <c r="I37" s="166">
        <v>0</v>
      </c>
      <c r="J37" s="167">
        <v>0</v>
      </c>
      <c r="K37" s="167">
        <v>0</v>
      </c>
      <c r="L37" s="167">
        <v>12</v>
      </c>
      <c r="M37" s="168">
        <v>2</v>
      </c>
      <c r="N37" s="169">
        <v>2</v>
      </c>
      <c r="O37" s="130" t="s">
        <v>180</v>
      </c>
      <c r="P37" s="130">
        <v>16</v>
      </c>
      <c r="Q37" s="130">
        <v>16</v>
      </c>
    </row>
    <row r="38" spans="1:17" ht="14.25" customHeight="1" x14ac:dyDescent="0.2">
      <c r="A38" s="170"/>
      <c r="B38" s="221"/>
      <c r="C38" s="184">
        <v>0</v>
      </c>
      <c r="D38" s="185">
        <v>0</v>
      </c>
      <c r="E38" s="185">
        <v>0.1</v>
      </c>
      <c r="F38" s="185">
        <v>0.9</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1</v>
      </c>
      <c r="F39" s="176">
        <v>7</v>
      </c>
      <c r="G39" s="177">
        <v>6</v>
      </c>
      <c r="H39" s="178">
        <v>1</v>
      </c>
      <c r="I39" s="175">
        <v>0</v>
      </c>
      <c r="J39" s="176">
        <v>0</v>
      </c>
      <c r="K39" s="176">
        <v>0</v>
      </c>
      <c r="L39" s="176">
        <v>12</v>
      </c>
      <c r="M39" s="177">
        <v>3</v>
      </c>
      <c r="N39" s="178">
        <v>1</v>
      </c>
      <c r="O39" s="130" t="s">
        <v>181</v>
      </c>
      <c r="P39" s="130">
        <v>16</v>
      </c>
      <c r="Q39" s="130">
        <v>16</v>
      </c>
    </row>
    <row r="40" spans="1:17" ht="15" customHeight="1" x14ac:dyDescent="0.2">
      <c r="A40" s="174"/>
      <c r="B40" s="223"/>
      <c r="C40" s="179">
        <v>0</v>
      </c>
      <c r="D40" s="180">
        <v>0.1111111111111111</v>
      </c>
      <c r="E40" s="180">
        <v>0.1111111111111111</v>
      </c>
      <c r="F40" s="180">
        <v>0.77777777777777779</v>
      </c>
      <c r="G40" s="180"/>
      <c r="H40" s="181"/>
      <c r="I40" s="182">
        <v>0</v>
      </c>
      <c r="J40" s="183">
        <v>0</v>
      </c>
      <c r="K40" s="183">
        <v>0</v>
      </c>
      <c r="L40" s="183">
        <v>1</v>
      </c>
      <c r="M40" s="180"/>
      <c r="N40" s="181"/>
      <c r="O40" s="130"/>
    </row>
    <row r="41" spans="1:17" ht="12.75" customHeight="1" x14ac:dyDescent="0.2">
      <c r="A41" s="170" t="s">
        <v>48</v>
      </c>
      <c r="B41" s="221" t="s">
        <v>62</v>
      </c>
      <c r="C41" s="166">
        <v>2</v>
      </c>
      <c r="D41" s="167">
        <v>2</v>
      </c>
      <c r="E41" s="167">
        <v>2</v>
      </c>
      <c r="F41" s="167">
        <v>6</v>
      </c>
      <c r="G41" s="168">
        <v>3</v>
      </c>
      <c r="H41" s="169">
        <v>1</v>
      </c>
      <c r="I41" s="166">
        <v>0</v>
      </c>
      <c r="J41" s="167">
        <v>1</v>
      </c>
      <c r="K41" s="167">
        <v>1</v>
      </c>
      <c r="L41" s="167">
        <v>12</v>
      </c>
      <c r="M41" s="168">
        <v>1</v>
      </c>
      <c r="N41" s="169">
        <v>1</v>
      </c>
      <c r="O41" s="130" t="s">
        <v>182</v>
      </c>
      <c r="P41" s="130">
        <v>16</v>
      </c>
      <c r="Q41" s="130">
        <v>16</v>
      </c>
    </row>
    <row r="42" spans="1:17" x14ac:dyDescent="0.2">
      <c r="A42" s="190"/>
      <c r="B42" s="224"/>
      <c r="C42" s="191">
        <v>0.16666666666666666</v>
      </c>
      <c r="D42" s="192">
        <v>0.16666666666666666</v>
      </c>
      <c r="E42" s="192">
        <v>0.16666666666666666</v>
      </c>
      <c r="F42" s="192">
        <v>0.5</v>
      </c>
      <c r="G42" s="192"/>
      <c r="H42" s="193"/>
      <c r="I42" s="194">
        <v>0</v>
      </c>
      <c r="J42" s="195">
        <v>7.1428571428571425E-2</v>
      </c>
      <c r="K42" s="195">
        <v>7.1428571428571425E-2</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2</v>
      </c>
      <c r="G48" s="199">
        <v>12</v>
      </c>
      <c r="H48" s="177">
        <v>1</v>
      </c>
      <c r="P48" s="130">
        <v>16</v>
      </c>
    </row>
    <row r="49" spans="1:16" x14ac:dyDescent="0.2">
      <c r="A49" s="86"/>
      <c r="C49" s="180">
        <v>0</v>
      </c>
      <c r="D49" s="180">
        <v>0</v>
      </c>
      <c r="E49" s="180">
        <v>6.6666666666666666E-2</v>
      </c>
      <c r="F49" s="180">
        <v>0.13333333333333333</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4</v>
      </c>
      <c r="F54" s="199">
        <v>3</v>
      </c>
      <c r="G54" s="199">
        <v>7</v>
      </c>
      <c r="H54" s="177">
        <v>1</v>
      </c>
      <c r="P54" s="130">
        <v>16</v>
      </c>
    </row>
    <row r="55" spans="1:16" x14ac:dyDescent="0.2">
      <c r="A55" s="86"/>
      <c r="C55" s="180">
        <v>0</v>
      </c>
      <c r="D55" s="180">
        <v>6.6666666666666666E-2</v>
      </c>
      <c r="E55" s="180">
        <v>0.26666666666666666</v>
      </c>
      <c r="F55" s="180">
        <v>0.2</v>
      </c>
      <c r="G55" s="180">
        <v>0.46666666666666667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1</v>
      </c>
      <c r="G60" s="199"/>
      <c r="H60" s="177">
        <v>1</v>
      </c>
      <c r="P60" s="130">
        <v>16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354</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0FE1-8962-462E-8B94-FA2841539A93}">
  <sheetPr codeName="Sheet6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187</v>
      </c>
      <c r="C3" s="133"/>
      <c r="D3" s="134"/>
      <c r="E3" s="135">
        <v>44720</v>
      </c>
      <c r="F3" s="134"/>
      <c r="G3" s="136"/>
      <c r="H3" s="136"/>
      <c r="I3" s="135" t="s">
        <v>125</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3</v>
      </c>
      <c r="D6" s="141">
        <v>0.21428571428571427</v>
      </c>
      <c r="F6" s="142" t="s">
        <v>49</v>
      </c>
      <c r="J6" s="143" t="s">
        <v>173</v>
      </c>
    </row>
    <row r="7" spans="1:15" x14ac:dyDescent="0.2">
      <c r="B7" s="144" t="s">
        <v>3</v>
      </c>
      <c r="C7" s="88">
        <v>12</v>
      </c>
      <c r="D7" s="145">
        <v>0.8571428571428571</v>
      </c>
      <c r="F7" s="146" t="s">
        <v>28</v>
      </c>
      <c r="G7" s="147"/>
      <c r="H7" s="147">
        <v>0</v>
      </c>
      <c r="I7" s="141">
        <v>0</v>
      </c>
    </row>
    <row r="8" spans="1:15" x14ac:dyDescent="0.2">
      <c r="B8" s="139" t="s">
        <v>5</v>
      </c>
      <c r="C8" s="140">
        <v>2</v>
      </c>
      <c r="D8" s="141">
        <v>0.14285714285714285</v>
      </c>
      <c r="F8" s="148" t="s">
        <v>0</v>
      </c>
      <c r="H8" s="81">
        <v>1</v>
      </c>
      <c r="I8" s="145">
        <v>7.1428571428571425E-2</v>
      </c>
    </row>
    <row r="9" spans="1:15" x14ac:dyDescent="0.2">
      <c r="B9" s="144" t="s">
        <v>6</v>
      </c>
      <c r="C9" s="88">
        <v>1</v>
      </c>
      <c r="D9" s="145">
        <v>7.1428571428571425E-2</v>
      </c>
      <c r="F9" s="146" t="s">
        <v>29</v>
      </c>
      <c r="G9" s="147"/>
      <c r="H9" s="147">
        <v>0</v>
      </c>
      <c r="I9" s="141">
        <v>0</v>
      </c>
    </row>
    <row r="10" spans="1:15" x14ac:dyDescent="0.2">
      <c r="B10" s="139" t="s">
        <v>4</v>
      </c>
      <c r="C10" s="140">
        <v>6</v>
      </c>
      <c r="D10" s="141">
        <v>0.42857142857142855</v>
      </c>
      <c r="F10" s="148" t="s">
        <v>30</v>
      </c>
      <c r="H10" s="81">
        <v>1</v>
      </c>
      <c r="I10" s="145">
        <v>7.1428571428571425E-2</v>
      </c>
    </row>
    <row r="11" spans="1:15" x14ac:dyDescent="0.2">
      <c r="B11" s="144" t="s">
        <v>23</v>
      </c>
      <c r="C11" s="88">
        <v>2</v>
      </c>
      <c r="D11" s="145">
        <v>0.14285714285714285</v>
      </c>
      <c r="F11" s="146" t="s">
        <v>31</v>
      </c>
      <c r="G11" s="147"/>
      <c r="H11" s="147">
        <v>0</v>
      </c>
      <c r="I11" s="141">
        <v>0</v>
      </c>
    </row>
    <row r="12" spans="1:15" x14ac:dyDescent="0.2">
      <c r="B12" s="139" t="s">
        <v>26</v>
      </c>
      <c r="C12" s="140">
        <v>1</v>
      </c>
      <c r="D12" s="141">
        <v>7.1428571428571425E-2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7.1428571428571425E-2</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5</v>
      </c>
      <c r="E24" s="167">
        <v>2</v>
      </c>
      <c r="F24" s="167">
        <v>6</v>
      </c>
      <c r="G24" s="168">
        <v>0</v>
      </c>
      <c r="H24" s="169">
        <v>0</v>
      </c>
      <c r="I24" s="166">
        <v>0</v>
      </c>
      <c r="J24" s="167">
        <v>0</v>
      </c>
      <c r="K24" s="167">
        <v>3</v>
      </c>
      <c r="L24" s="167">
        <v>10</v>
      </c>
      <c r="M24" s="168">
        <v>0</v>
      </c>
      <c r="N24" s="169">
        <v>1</v>
      </c>
      <c r="O24" s="130" t="s">
        <v>174</v>
      </c>
      <c r="P24" s="130">
        <v>14</v>
      </c>
      <c r="Q24" s="130">
        <v>14</v>
      </c>
    </row>
    <row r="25" spans="1:17" ht="18.75" customHeight="1" x14ac:dyDescent="0.2">
      <c r="A25" s="170"/>
      <c r="B25" s="221"/>
      <c r="C25" s="171">
        <v>7.1428571428571425E-2</v>
      </c>
      <c r="D25" s="172">
        <v>0.35714285714285715</v>
      </c>
      <c r="E25" s="172">
        <v>0.14285714285714285</v>
      </c>
      <c r="F25" s="172">
        <v>0.42857142857142855</v>
      </c>
      <c r="G25" s="172"/>
      <c r="H25" s="173"/>
      <c r="I25" s="171">
        <v>0</v>
      </c>
      <c r="J25" s="172">
        <v>0</v>
      </c>
      <c r="K25" s="172">
        <v>0.23076923076923078</v>
      </c>
      <c r="L25" s="172">
        <v>0.76923076923076927</v>
      </c>
      <c r="M25" s="172"/>
      <c r="N25" s="173"/>
      <c r="O25" s="130"/>
    </row>
    <row r="26" spans="1:17" ht="12.75" customHeight="1" x14ac:dyDescent="0.2">
      <c r="A26" s="174" t="s">
        <v>41</v>
      </c>
      <c r="B26" s="223" t="s">
        <v>51</v>
      </c>
      <c r="C26" s="175">
        <v>0</v>
      </c>
      <c r="D26" s="176">
        <v>0</v>
      </c>
      <c r="E26" s="176">
        <v>1</v>
      </c>
      <c r="F26" s="176">
        <v>8</v>
      </c>
      <c r="G26" s="177">
        <v>5</v>
      </c>
      <c r="H26" s="178">
        <v>0</v>
      </c>
      <c r="I26" s="175">
        <v>0</v>
      </c>
      <c r="J26" s="176">
        <v>0</v>
      </c>
      <c r="K26" s="176">
        <v>0</v>
      </c>
      <c r="L26" s="176">
        <v>10</v>
      </c>
      <c r="M26" s="177">
        <v>3</v>
      </c>
      <c r="N26" s="178">
        <v>1</v>
      </c>
      <c r="O26" s="130" t="s">
        <v>175</v>
      </c>
      <c r="P26" s="130">
        <v>14</v>
      </c>
      <c r="Q26" s="130">
        <v>14</v>
      </c>
    </row>
    <row r="27" spans="1:17" ht="18" customHeight="1" x14ac:dyDescent="0.2">
      <c r="A27" s="174"/>
      <c r="B27" s="223"/>
      <c r="C27" s="179">
        <v>0</v>
      </c>
      <c r="D27" s="180">
        <v>0</v>
      </c>
      <c r="E27" s="180">
        <v>0.1111111111111111</v>
      </c>
      <c r="F27" s="180">
        <v>0.88888888888888884</v>
      </c>
      <c r="G27" s="180"/>
      <c r="H27" s="181"/>
      <c r="I27" s="182">
        <v>0</v>
      </c>
      <c r="J27" s="183">
        <v>0</v>
      </c>
      <c r="K27" s="183">
        <v>0</v>
      </c>
      <c r="L27" s="183">
        <v>1</v>
      </c>
      <c r="M27" s="180"/>
      <c r="N27" s="181"/>
      <c r="O27" s="130"/>
    </row>
    <row r="28" spans="1:17" ht="12.75" customHeight="1" x14ac:dyDescent="0.2">
      <c r="A28" s="170" t="s">
        <v>42</v>
      </c>
      <c r="B28" s="221" t="s">
        <v>58</v>
      </c>
      <c r="C28" s="166">
        <v>1</v>
      </c>
      <c r="D28" s="167">
        <v>1</v>
      </c>
      <c r="E28" s="167">
        <v>1</v>
      </c>
      <c r="F28" s="167">
        <v>10</v>
      </c>
      <c r="G28" s="168">
        <v>1</v>
      </c>
      <c r="H28" s="169">
        <v>0</v>
      </c>
      <c r="I28" s="166">
        <v>0</v>
      </c>
      <c r="J28" s="167">
        <v>1</v>
      </c>
      <c r="K28" s="167">
        <v>1</v>
      </c>
      <c r="L28" s="167">
        <v>10</v>
      </c>
      <c r="M28" s="168">
        <v>1</v>
      </c>
      <c r="N28" s="169">
        <v>1</v>
      </c>
      <c r="O28" s="130" t="s">
        <v>176</v>
      </c>
      <c r="P28" s="130">
        <v>14</v>
      </c>
      <c r="Q28" s="130">
        <v>14</v>
      </c>
    </row>
    <row r="29" spans="1:17" ht="15.75" customHeight="1" x14ac:dyDescent="0.2">
      <c r="A29" s="170"/>
      <c r="B29" s="221"/>
      <c r="C29" s="184">
        <v>7.6923076923076927E-2</v>
      </c>
      <c r="D29" s="185">
        <v>7.6923076923076927E-2</v>
      </c>
      <c r="E29" s="185">
        <v>7.6923076923076927E-2</v>
      </c>
      <c r="F29" s="185">
        <v>0.76923076923076927</v>
      </c>
      <c r="G29" s="185"/>
      <c r="H29" s="186"/>
      <c r="I29" s="171">
        <v>0</v>
      </c>
      <c r="J29" s="172">
        <v>8.3333333333333329E-2</v>
      </c>
      <c r="K29" s="172">
        <v>8.3333333333333329E-2</v>
      </c>
      <c r="L29" s="172">
        <v>0.83333333333333337</v>
      </c>
      <c r="M29" s="185"/>
      <c r="N29" s="186"/>
      <c r="O29" s="130"/>
    </row>
    <row r="30" spans="1:17" ht="13.5" customHeight="1" x14ac:dyDescent="0.2">
      <c r="A30" s="174" t="s">
        <v>43</v>
      </c>
      <c r="B30" s="223" t="s">
        <v>59</v>
      </c>
      <c r="C30" s="175">
        <v>0</v>
      </c>
      <c r="D30" s="176">
        <v>1</v>
      </c>
      <c r="E30" s="176">
        <v>2</v>
      </c>
      <c r="F30" s="176">
        <v>11</v>
      </c>
      <c r="G30" s="177">
        <v>0</v>
      </c>
      <c r="H30" s="178">
        <v>0</v>
      </c>
      <c r="I30" s="175">
        <v>0</v>
      </c>
      <c r="J30" s="176">
        <v>0</v>
      </c>
      <c r="K30" s="176">
        <v>1</v>
      </c>
      <c r="L30" s="176">
        <v>12</v>
      </c>
      <c r="M30" s="177">
        <v>0</v>
      </c>
      <c r="N30" s="178">
        <v>1</v>
      </c>
      <c r="O30" s="130" t="s">
        <v>177</v>
      </c>
      <c r="P30" s="130">
        <v>14</v>
      </c>
      <c r="Q30" s="130">
        <v>14</v>
      </c>
    </row>
    <row r="31" spans="1:17" ht="13.5" customHeight="1" x14ac:dyDescent="0.2">
      <c r="A31" s="174"/>
      <c r="B31" s="223"/>
      <c r="C31" s="179">
        <v>0</v>
      </c>
      <c r="D31" s="180">
        <v>7.1428571428571425E-2</v>
      </c>
      <c r="E31" s="180">
        <v>0.14285714285714285</v>
      </c>
      <c r="F31" s="180">
        <v>0.7857142857142857</v>
      </c>
      <c r="G31" s="180"/>
      <c r="H31" s="181"/>
      <c r="I31" s="182">
        <v>0</v>
      </c>
      <c r="J31" s="183">
        <v>0</v>
      </c>
      <c r="K31" s="183">
        <v>7.6923076923076927E-2</v>
      </c>
      <c r="L31" s="183">
        <v>0.92307692307692313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3</v>
      </c>
      <c r="F33" s="167">
        <v>9</v>
      </c>
      <c r="G33" s="168">
        <v>1</v>
      </c>
      <c r="H33" s="169">
        <v>0</v>
      </c>
      <c r="I33" s="166">
        <v>0</v>
      </c>
      <c r="J33" s="167">
        <v>1</v>
      </c>
      <c r="K33" s="167">
        <v>1</v>
      </c>
      <c r="L33" s="167">
        <v>10</v>
      </c>
      <c r="M33" s="168">
        <v>1</v>
      </c>
      <c r="N33" s="169">
        <v>1</v>
      </c>
      <c r="O33" s="130" t="s">
        <v>178</v>
      </c>
      <c r="P33" s="130">
        <v>14</v>
      </c>
      <c r="Q33" s="130">
        <v>14</v>
      </c>
    </row>
    <row r="34" spans="1:17" ht="14.25" customHeight="1" x14ac:dyDescent="0.2">
      <c r="A34" s="170"/>
      <c r="B34" s="221"/>
      <c r="C34" s="184">
        <v>0</v>
      </c>
      <c r="D34" s="185">
        <v>7.6923076923076927E-2</v>
      </c>
      <c r="E34" s="185">
        <v>0.23076923076923078</v>
      </c>
      <c r="F34" s="185">
        <v>0.69230769230769229</v>
      </c>
      <c r="G34" s="185"/>
      <c r="H34" s="186"/>
      <c r="I34" s="171">
        <v>0</v>
      </c>
      <c r="J34" s="172">
        <v>8.3333333333333329E-2</v>
      </c>
      <c r="K34" s="172">
        <v>8.3333333333333329E-2</v>
      </c>
      <c r="L34" s="172">
        <v>0.83333333333333337</v>
      </c>
      <c r="M34" s="185"/>
      <c r="N34" s="186"/>
      <c r="O34" s="130"/>
    </row>
    <row r="35" spans="1:17" ht="12.75" customHeight="1" x14ac:dyDescent="0.2">
      <c r="A35" s="174" t="s">
        <v>45</v>
      </c>
      <c r="B35" s="223" t="s">
        <v>52</v>
      </c>
      <c r="C35" s="175">
        <v>0</v>
      </c>
      <c r="D35" s="176">
        <v>0</v>
      </c>
      <c r="E35" s="176">
        <v>0</v>
      </c>
      <c r="F35" s="176">
        <v>14</v>
      </c>
      <c r="G35" s="177">
        <v>0</v>
      </c>
      <c r="H35" s="178">
        <v>0</v>
      </c>
      <c r="I35" s="175">
        <v>0</v>
      </c>
      <c r="J35" s="176">
        <v>0</v>
      </c>
      <c r="K35" s="176">
        <v>0</v>
      </c>
      <c r="L35" s="176">
        <v>13</v>
      </c>
      <c r="M35" s="177">
        <v>0</v>
      </c>
      <c r="N35" s="178">
        <v>1</v>
      </c>
      <c r="O35" s="130" t="s">
        <v>179</v>
      </c>
      <c r="P35" s="130">
        <v>14</v>
      </c>
      <c r="Q35" s="130">
        <v>14</v>
      </c>
    </row>
    <row r="36" spans="1:17" ht="15.75" customHeight="1" x14ac:dyDescent="0.2">
      <c r="A36" s="174"/>
      <c r="B36" s="223"/>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1" t="s">
        <v>53</v>
      </c>
      <c r="C37" s="166">
        <v>1</v>
      </c>
      <c r="D37" s="167">
        <v>2</v>
      </c>
      <c r="E37" s="167">
        <v>3</v>
      </c>
      <c r="F37" s="167">
        <v>7</v>
      </c>
      <c r="G37" s="168">
        <v>1</v>
      </c>
      <c r="H37" s="169">
        <v>0</v>
      </c>
      <c r="I37" s="166">
        <v>0</v>
      </c>
      <c r="J37" s="167">
        <v>1</v>
      </c>
      <c r="K37" s="167">
        <v>4</v>
      </c>
      <c r="L37" s="167">
        <v>8</v>
      </c>
      <c r="M37" s="168">
        <v>0</v>
      </c>
      <c r="N37" s="169">
        <v>1</v>
      </c>
      <c r="O37" s="130" t="s">
        <v>180</v>
      </c>
      <c r="P37" s="130">
        <v>14</v>
      </c>
      <c r="Q37" s="130">
        <v>14</v>
      </c>
    </row>
    <row r="38" spans="1:17" ht="14.25" customHeight="1" x14ac:dyDescent="0.2">
      <c r="A38" s="170"/>
      <c r="B38" s="221"/>
      <c r="C38" s="184">
        <v>7.6923076923076927E-2</v>
      </c>
      <c r="D38" s="185">
        <v>0.15384615384615385</v>
      </c>
      <c r="E38" s="185">
        <v>0.23076923076923078</v>
      </c>
      <c r="F38" s="185">
        <v>0.53846153846153844</v>
      </c>
      <c r="G38" s="185"/>
      <c r="H38" s="186"/>
      <c r="I38" s="171">
        <v>0</v>
      </c>
      <c r="J38" s="172">
        <v>7.6923076923076927E-2</v>
      </c>
      <c r="K38" s="172">
        <v>0.30769230769230771</v>
      </c>
      <c r="L38" s="172">
        <v>0.61538461538461542</v>
      </c>
      <c r="M38" s="185"/>
      <c r="N38" s="186"/>
      <c r="O38" s="130"/>
    </row>
    <row r="39" spans="1:17" ht="12.75" customHeight="1" x14ac:dyDescent="0.2">
      <c r="A39" s="174" t="s">
        <v>47</v>
      </c>
      <c r="B39" s="223" t="s">
        <v>61</v>
      </c>
      <c r="C39" s="175">
        <v>1</v>
      </c>
      <c r="D39" s="176">
        <v>0</v>
      </c>
      <c r="E39" s="176">
        <v>2</v>
      </c>
      <c r="F39" s="176">
        <v>7</v>
      </c>
      <c r="G39" s="177">
        <v>4</v>
      </c>
      <c r="H39" s="178">
        <v>0</v>
      </c>
      <c r="I39" s="175">
        <v>0</v>
      </c>
      <c r="J39" s="176">
        <v>0</v>
      </c>
      <c r="K39" s="176">
        <v>2</v>
      </c>
      <c r="L39" s="176">
        <v>10</v>
      </c>
      <c r="M39" s="177">
        <v>1</v>
      </c>
      <c r="N39" s="178">
        <v>1</v>
      </c>
      <c r="O39" s="130" t="s">
        <v>181</v>
      </c>
      <c r="P39" s="130">
        <v>14</v>
      </c>
      <c r="Q39" s="130">
        <v>14</v>
      </c>
    </row>
    <row r="40" spans="1:17" ht="15" customHeight="1" x14ac:dyDescent="0.2">
      <c r="A40" s="174"/>
      <c r="B40" s="223"/>
      <c r="C40" s="179">
        <v>0.1</v>
      </c>
      <c r="D40" s="180">
        <v>0</v>
      </c>
      <c r="E40" s="180">
        <v>0.2</v>
      </c>
      <c r="F40" s="180">
        <v>0.7</v>
      </c>
      <c r="G40" s="180"/>
      <c r="H40" s="181"/>
      <c r="I40" s="182">
        <v>0</v>
      </c>
      <c r="J40" s="183">
        <v>0</v>
      </c>
      <c r="K40" s="183">
        <v>0.16666666666666666</v>
      </c>
      <c r="L40" s="183">
        <v>0.83333333333333337</v>
      </c>
      <c r="M40" s="180"/>
      <c r="N40" s="181"/>
      <c r="O40" s="130"/>
    </row>
    <row r="41" spans="1:17" ht="12.75" customHeight="1" x14ac:dyDescent="0.2">
      <c r="A41" s="170" t="s">
        <v>48</v>
      </c>
      <c r="B41" s="221" t="s">
        <v>62</v>
      </c>
      <c r="C41" s="166">
        <v>0</v>
      </c>
      <c r="D41" s="167">
        <v>5</v>
      </c>
      <c r="E41" s="167">
        <v>2</v>
      </c>
      <c r="F41" s="167">
        <v>5</v>
      </c>
      <c r="G41" s="168">
        <v>2</v>
      </c>
      <c r="H41" s="169">
        <v>0</v>
      </c>
      <c r="I41" s="166">
        <v>0</v>
      </c>
      <c r="J41" s="167">
        <v>0</v>
      </c>
      <c r="K41" s="167">
        <v>1</v>
      </c>
      <c r="L41" s="167">
        <v>12</v>
      </c>
      <c r="M41" s="168">
        <v>0</v>
      </c>
      <c r="N41" s="169">
        <v>1</v>
      </c>
      <c r="O41" s="130" t="s">
        <v>182</v>
      </c>
      <c r="P41" s="130">
        <v>14</v>
      </c>
      <c r="Q41" s="130">
        <v>14</v>
      </c>
    </row>
    <row r="42" spans="1:17" x14ac:dyDescent="0.2">
      <c r="A42" s="190"/>
      <c r="B42" s="224"/>
      <c r="C42" s="191">
        <v>0</v>
      </c>
      <c r="D42" s="192">
        <v>0.41666666666666669</v>
      </c>
      <c r="E42" s="192">
        <v>0.16666666666666666</v>
      </c>
      <c r="F42" s="192">
        <v>0.41666666666666669</v>
      </c>
      <c r="G42" s="192"/>
      <c r="H42" s="193"/>
      <c r="I42" s="194">
        <v>0</v>
      </c>
      <c r="J42" s="195">
        <v>0</v>
      </c>
      <c r="K42" s="195">
        <v>7.6923076923076927E-2</v>
      </c>
      <c r="L42" s="195">
        <v>0.92307692307692313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6</v>
      </c>
      <c r="G48" s="199">
        <v>7</v>
      </c>
      <c r="H48" s="177">
        <v>0</v>
      </c>
      <c r="P48" s="130">
        <v>14</v>
      </c>
    </row>
    <row r="49" spans="1:16" x14ac:dyDescent="0.2">
      <c r="A49" s="86"/>
      <c r="C49" s="180">
        <v>7.1428571428571425E-2</v>
      </c>
      <c r="D49" s="180">
        <v>0</v>
      </c>
      <c r="E49" s="180">
        <v>0</v>
      </c>
      <c r="F49" s="180">
        <v>0.42857142857142855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4</v>
      </c>
      <c r="G54" s="199">
        <v>7</v>
      </c>
      <c r="H54" s="177">
        <v>0</v>
      </c>
      <c r="P54" s="130">
        <v>14</v>
      </c>
    </row>
    <row r="55" spans="1:16" x14ac:dyDescent="0.2">
      <c r="A55" s="86"/>
      <c r="C55" s="180">
        <v>0</v>
      </c>
      <c r="D55" s="180">
        <v>7.1428571428571425E-2</v>
      </c>
      <c r="E55" s="180">
        <v>0.14285714285714285</v>
      </c>
      <c r="F55" s="180">
        <v>0.2857142857142857</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0</v>
      </c>
      <c r="G60" s="199"/>
      <c r="H60" s="177">
        <v>0</v>
      </c>
      <c r="P60" s="130">
        <v>14</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224</v>
      </c>
      <c r="C64" s="226"/>
      <c r="D64" s="226"/>
      <c r="E64" s="226"/>
      <c r="F64" s="226"/>
      <c r="G64" s="226"/>
      <c r="H64" s="226"/>
      <c r="I64" s="226"/>
      <c r="J64" s="226"/>
      <c r="K64" s="226"/>
      <c r="L64" s="226"/>
    </row>
    <row r="65" spans="2:12" ht="23.1" customHeight="1" x14ac:dyDescent="0.2">
      <c r="B65" s="226" t="s">
        <v>324</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0EE5-C008-4E72-B355-F5858208A45A}">
  <sheetPr codeName="Sheet8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187</v>
      </c>
      <c r="C3" s="133"/>
      <c r="D3" s="134"/>
      <c r="E3" s="135">
        <v>44776</v>
      </c>
      <c r="F3" s="134"/>
      <c r="G3" s="136"/>
      <c r="H3" s="136"/>
      <c r="I3" s="135" t="s">
        <v>125</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1</v>
      </c>
      <c r="D6" s="141">
        <v>0.1</v>
      </c>
      <c r="F6" s="142" t="s">
        <v>49</v>
      </c>
      <c r="J6" s="143" t="s">
        <v>173</v>
      </c>
    </row>
    <row r="7" spans="1:15" x14ac:dyDescent="0.2">
      <c r="B7" s="144" t="s">
        <v>3</v>
      </c>
      <c r="C7" s="88">
        <v>8</v>
      </c>
      <c r="D7" s="145">
        <v>0.8</v>
      </c>
      <c r="F7" s="146" t="s">
        <v>28</v>
      </c>
      <c r="G7" s="147"/>
      <c r="H7" s="147">
        <v>0</v>
      </c>
      <c r="I7" s="141">
        <v>0</v>
      </c>
      <c r="K7" s="81" t="s">
        <v>257</v>
      </c>
    </row>
    <row r="8" spans="1:15" x14ac:dyDescent="0.2">
      <c r="B8" s="139" t="s">
        <v>5</v>
      </c>
      <c r="C8" s="140">
        <v>0</v>
      </c>
      <c r="D8" s="141">
        <v>0</v>
      </c>
      <c r="F8" s="148" t="s">
        <v>0</v>
      </c>
      <c r="H8" s="81">
        <v>0</v>
      </c>
      <c r="I8" s="145">
        <v>0</v>
      </c>
    </row>
    <row r="9" spans="1:15" x14ac:dyDescent="0.2">
      <c r="B9" s="144" t="s">
        <v>6</v>
      </c>
      <c r="C9" s="88">
        <v>1</v>
      </c>
      <c r="D9" s="145">
        <v>0.1</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0</v>
      </c>
      <c r="E24" s="167">
        <v>2</v>
      </c>
      <c r="F24" s="167">
        <v>5</v>
      </c>
      <c r="G24" s="168">
        <v>0</v>
      </c>
      <c r="H24" s="169">
        <v>1</v>
      </c>
      <c r="I24" s="166">
        <v>0</v>
      </c>
      <c r="J24" s="167">
        <v>0</v>
      </c>
      <c r="K24" s="167">
        <v>0</v>
      </c>
      <c r="L24" s="167">
        <v>10</v>
      </c>
      <c r="M24" s="168">
        <v>0</v>
      </c>
      <c r="N24" s="169">
        <v>0</v>
      </c>
      <c r="O24" s="130" t="s">
        <v>174</v>
      </c>
      <c r="P24" s="130">
        <v>10</v>
      </c>
      <c r="Q24" s="130">
        <v>10</v>
      </c>
    </row>
    <row r="25" spans="1:17" ht="18.75" customHeight="1" x14ac:dyDescent="0.2">
      <c r="A25" s="170"/>
      <c r="B25" s="221"/>
      <c r="C25" s="171">
        <v>0.22222222222222221</v>
      </c>
      <c r="D25" s="172">
        <v>0</v>
      </c>
      <c r="E25" s="172">
        <v>0.22222222222222221</v>
      </c>
      <c r="F25" s="172">
        <v>0.55555555555555558</v>
      </c>
      <c r="G25" s="172"/>
      <c r="H25" s="173"/>
      <c r="I25" s="171">
        <v>0</v>
      </c>
      <c r="J25" s="172">
        <v>0</v>
      </c>
      <c r="K25" s="172">
        <v>0</v>
      </c>
      <c r="L25" s="172">
        <v>1</v>
      </c>
      <c r="M25" s="172"/>
      <c r="N25" s="173"/>
      <c r="O25" s="130"/>
    </row>
    <row r="26" spans="1:17" ht="12.75" customHeight="1" x14ac:dyDescent="0.2">
      <c r="A26" s="174" t="s">
        <v>41</v>
      </c>
      <c r="B26" s="223" t="s">
        <v>51</v>
      </c>
      <c r="C26" s="175">
        <v>1</v>
      </c>
      <c r="D26" s="176">
        <v>1</v>
      </c>
      <c r="E26" s="176">
        <v>1</v>
      </c>
      <c r="F26" s="176">
        <v>6</v>
      </c>
      <c r="G26" s="177">
        <v>1</v>
      </c>
      <c r="H26" s="178">
        <v>0</v>
      </c>
      <c r="I26" s="175">
        <v>0</v>
      </c>
      <c r="J26" s="176">
        <v>0</v>
      </c>
      <c r="K26" s="176">
        <v>0</v>
      </c>
      <c r="L26" s="176">
        <v>9</v>
      </c>
      <c r="M26" s="177">
        <v>1</v>
      </c>
      <c r="N26" s="178">
        <v>0</v>
      </c>
      <c r="O26" s="130" t="s">
        <v>175</v>
      </c>
      <c r="P26" s="130">
        <v>10</v>
      </c>
      <c r="Q26" s="130">
        <v>10</v>
      </c>
    </row>
    <row r="27" spans="1:17" ht="18" customHeight="1" x14ac:dyDescent="0.2">
      <c r="A27" s="174"/>
      <c r="B27" s="223"/>
      <c r="C27" s="179">
        <v>0.1111111111111111</v>
      </c>
      <c r="D27" s="180">
        <v>0.1111111111111111</v>
      </c>
      <c r="E27" s="180">
        <v>0.1111111111111111</v>
      </c>
      <c r="F27" s="180">
        <v>0.66666666666666663</v>
      </c>
      <c r="G27" s="180"/>
      <c r="H27" s="181"/>
      <c r="I27" s="182">
        <v>0</v>
      </c>
      <c r="J27" s="183">
        <v>0</v>
      </c>
      <c r="K27" s="183">
        <v>0</v>
      </c>
      <c r="L27" s="183">
        <v>1</v>
      </c>
      <c r="M27" s="180"/>
      <c r="N27" s="181"/>
      <c r="O27" s="130"/>
    </row>
    <row r="28" spans="1:17" ht="12.75" customHeight="1" x14ac:dyDescent="0.2">
      <c r="A28" s="170" t="s">
        <v>42</v>
      </c>
      <c r="B28" s="221" t="s">
        <v>58</v>
      </c>
      <c r="C28" s="166">
        <v>2</v>
      </c>
      <c r="D28" s="167">
        <v>2</v>
      </c>
      <c r="E28" s="167">
        <v>0</v>
      </c>
      <c r="F28" s="167">
        <v>4</v>
      </c>
      <c r="G28" s="168">
        <v>1</v>
      </c>
      <c r="H28" s="169">
        <v>1</v>
      </c>
      <c r="I28" s="166">
        <v>0</v>
      </c>
      <c r="J28" s="167">
        <v>1</v>
      </c>
      <c r="K28" s="167">
        <v>0</v>
      </c>
      <c r="L28" s="167">
        <v>8</v>
      </c>
      <c r="M28" s="168">
        <v>1</v>
      </c>
      <c r="N28" s="169">
        <v>0</v>
      </c>
      <c r="O28" s="130" t="s">
        <v>176</v>
      </c>
      <c r="P28" s="130">
        <v>10</v>
      </c>
      <c r="Q28" s="130">
        <v>10</v>
      </c>
    </row>
    <row r="29" spans="1:17" ht="15.75" customHeight="1" x14ac:dyDescent="0.2">
      <c r="A29" s="170"/>
      <c r="B29" s="221"/>
      <c r="C29" s="184">
        <v>0.25</v>
      </c>
      <c r="D29" s="185">
        <v>0.25</v>
      </c>
      <c r="E29" s="185">
        <v>0</v>
      </c>
      <c r="F29" s="185">
        <v>0.5</v>
      </c>
      <c r="G29" s="185"/>
      <c r="H29" s="186"/>
      <c r="I29" s="171">
        <v>0</v>
      </c>
      <c r="J29" s="172">
        <v>0.1111111111111111</v>
      </c>
      <c r="K29" s="172">
        <v>0</v>
      </c>
      <c r="L29" s="172">
        <v>0.88888888888888884</v>
      </c>
      <c r="M29" s="185"/>
      <c r="N29" s="186"/>
      <c r="O29" s="130"/>
    </row>
    <row r="30" spans="1:17" ht="13.5" customHeight="1" x14ac:dyDescent="0.2">
      <c r="A30" s="174" t="s">
        <v>43</v>
      </c>
      <c r="B30" s="223" t="s">
        <v>59</v>
      </c>
      <c r="C30" s="175">
        <v>0</v>
      </c>
      <c r="D30" s="176">
        <v>2</v>
      </c>
      <c r="E30" s="176">
        <v>1</v>
      </c>
      <c r="F30" s="176">
        <v>6</v>
      </c>
      <c r="G30" s="177">
        <v>1</v>
      </c>
      <c r="H30" s="178">
        <v>0</v>
      </c>
      <c r="I30" s="175">
        <v>0</v>
      </c>
      <c r="J30" s="176">
        <v>0</v>
      </c>
      <c r="K30" s="176">
        <v>0</v>
      </c>
      <c r="L30" s="176">
        <v>9</v>
      </c>
      <c r="M30" s="177">
        <v>1</v>
      </c>
      <c r="N30" s="178">
        <v>0</v>
      </c>
      <c r="O30" s="130" t="s">
        <v>177</v>
      </c>
      <c r="P30" s="130">
        <v>10</v>
      </c>
      <c r="Q30" s="130">
        <v>10</v>
      </c>
    </row>
    <row r="31" spans="1:17" ht="13.5" customHeight="1" x14ac:dyDescent="0.2">
      <c r="A31" s="174"/>
      <c r="B31" s="223"/>
      <c r="C31" s="179">
        <v>0</v>
      </c>
      <c r="D31" s="180">
        <v>0.22222222222222221</v>
      </c>
      <c r="E31" s="180">
        <v>0.1111111111111111</v>
      </c>
      <c r="F31" s="180">
        <v>0.66666666666666663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1</v>
      </c>
      <c r="F33" s="167">
        <v>5</v>
      </c>
      <c r="G33" s="168">
        <v>3</v>
      </c>
      <c r="H33" s="169">
        <v>0</v>
      </c>
      <c r="I33" s="166">
        <v>0</v>
      </c>
      <c r="J33" s="167">
        <v>0</v>
      </c>
      <c r="K33" s="167">
        <v>1</v>
      </c>
      <c r="L33" s="167">
        <v>8</v>
      </c>
      <c r="M33" s="168">
        <v>1</v>
      </c>
      <c r="N33" s="169">
        <v>0</v>
      </c>
      <c r="O33" s="130" t="s">
        <v>178</v>
      </c>
      <c r="P33" s="130">
        <v>10</v>
      </c>
      <c r="Q33" s="130">
        <v>10</v>
      </c>
    </row>
    <row r="34" spans="1:17" ht="14.25" customHeight="1" x14ac:dyDescent="0.2">
      <c r="A34" s="170"/>
      <c r="B34" s="221"/>
      <c r="C34" s="184">
        <v>0</v>
      </c>
      <c r="D34" s="185">
        <v>0.14285714285714285</v>
      </c>
      <c r="E34" s="185">
        <v>0.14285714285714285</v>
      </c>
      <c r="F34" s="185">
        <v>0.7142857142857143</v>
      </c>
      <c r="G34" s="185"/>
      <c r="H34" s="186"/>
      <c r="I34" s="171">
        <v>0</v>
      </c>
      <c r="J34" s="172">
        <v>0</v>
      </c>
      <c r="K34" s="172">
        <v>0.1111111111111111</v>
      </c>
      <c r="L34" s="172">
        <v>0.88888888888888884</v>
      </c>
      <c r="M34" s="185"/>
      <c r="N34" s="186"/>
      <c r="O34" s="130"/>
    </row>
    <row r="35" spans="1:17" ht="12.75" customHeight="1" x14ac:dyDescent="0.2">
      <c r="A35" s="174" t="s">
        <v>45</v>
      </c>
      <c r="B35" s="223" t="s">
        <v>52</v>
      </c>
      <c r="C35" s="175">
        <v>0</v>
      </c>
      <c r="D35" s="176">
        <v>2</v>
      </c>
      <c r="E35" s="176">
        <v>0</v>
      </c>
      <c r="F35" s="176">
        <v>6</v>
      </c>
      <c r="G35" s="177">
        <v>1</v>
      </c>
      <c r="H35" s="178">
        <v>1</v>
      </c>
      <c r="I35" s="175">
        <v>0</v>
      </c>
      <c r="J35" s="176">
        <v>0</v>
      </c>
      <c r="K35" s="176">
        <v>0</v>
      </c>
      <c r="L35" s="176">
        <v>9</v>
      </c>
      <c r="M35" s="177">
        <v>1</v>
      </c>
      <c r="N35" s="178">
        <v>0</v>
      </c>
      <c r="O35" s="130" t="s">
        <v>179</v>
      </c>
      <c r="P35" s="130">
        <v>10</v>
      </c>
      <c r="Q35" s="130">
        <v>10</v>
      </c>
    </row>
    <row r="36" spans="1:17" ht="15.75" customHeight="1" x14ac:dyDescent="0.2">
      <c r="A36" s="174"/>
      <c r="B36" s="223"/>
      <c r="C36" s="179">
        <v>0</v>
      </c>
      <c r="D36" s="180">
        <v>0.25</v>
      </c>
      <c r="E36" s="180">
        <v>0</v>
      </c>
      <c r="F36" s="180">
        <v>0.75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2</v>
      </c>
      <c r="F37" s="167">
        <v>5</v>
      </c>
      <c r="G37" s="168">
        <v>1</v>
      </c>
      <c r="H37" s="169">
        <v>1</v>
      </c>
      <c r="I37" s="166">
        <v>0</v>
      </c>
      <c r="J37" s="167">
        <v>0</v>
      </c>
      <c r="K37" s="167">
        <v>0</v>
      </c>
      <c r="L37" s="167">
        <v>10</v>
      </c>
      <c r="M37" s="168">
        <v>0</v>
      </c>
      <c r="N37" s="169">
        <v>0</v>
      </c>
      <c r="O37" s="130" t="s">
        <v>180</v>
      </c>
      <c r="P37" s="130">
        <v>10</v>
      </c>
      <c r="Q37" s="130">
        <v>10</v>
      </c>
    </row>
    <row r="38" spans="1:17" ht="14.25" customHeight="1" x14ac:dyDescent="0.2">
      <c r="A38" s="170"/>
      <c r="B38" s="221"/>
      <c r="C38" s="184">
        <v>0.125</v>
      </c>
      <c r="D38" s="185">
        <v>0</v>
      </c>
      <c r="E38" s="185">
        <v>0.25</v>
      </c>
      <c r="F38" s="185">
        <v>0.625</v>
      </c>
      <c r="G38" s="185"/>
      <c r="H38" s="186"/>
      <c r="I38" s="171">
        <v>0</v>
      </c>
      <c r="J38" s="172">
        <v>0</v>
      </c>
      <c r="K38" s="172">
        <v>0</v>
      </c>
      <c r="L38" s="172">
        <v>1</v>
      </c>
      <c r="M38" s="185"/>
      <c r="N38" s="186"/>
      <c r="O38" s="130"/>
    </row>
    <row r="39" spans="1:17" ht="12.75" customHeight="1" x14ac:dyDescent="0.2">
      <c r="A39" s="174" t="s">
        <v>47</v>
      </c>
      <c r="B39" s="223" t="s">
        <v>61</v>
      </c>
      <c r="C39" s="175">
        <v>1</v>
      </c>
      <c r="D39" s="176">
        <v>2</v>
      </c>
      <c r="E39" s="176">
        <v>1</v>
      </c>
      <c r="F39" s="176">
        <v>3</v>
      </c>
      <c r="G39" s="177">
        <v>2</v>
      </c>
      <c r="H39" s="178">
        <v>1</v>
      </c>
      <c r="I39" s="175">
        <v>0</v>
      </c>
      <c r="J39" s="176">
        <v>0</v>
      </c>
      <c r="K39" s="176">
        <v>0</v>
      </c>
      <c r="L39" s="176">
        <v>9</v>
      </c>
      <c r="M39" s="177">
        <v>1</v>
      </c>
      <c r="N39" s="178">
        <v>0</v>
      </c>
      <c r="O39" s="130" t="s">
        <v>181</v>
      </c>
      <c r="P39" s="130">
        <v>10</v>
      </c>
      <c r="Q39" s="130">
        <v>10</v>
      </c>
    </row>
    <row r="40" spans="1:17" ht="15" customHeight="1" x14ac:dyDescent="0.2">
      <c r="A40" s="174"/>
      <c r="B40" s="223"/>
      <c r="C40" s="179">
        <v>0.14285714285714285</v>
      </c>
      <c r="D40" s="180">
        <v>0.2857142857142857</v>
      </c>
      <c r="E40" s="180">
        <v>0.14285714285714285</v>
      </c>
      <c r="F40" s="180">
        <v>0.42857142857142855</v>
      </c>
      <c r="G40" s="180"/>
      <c r="H40" s="181"/>
      <c r="I40" s="182">
        <v>0</v>
      </c>
      <c r="J40" s="183">
        <v>0</v>
      </c>
      <c r="K40" s="183">
        <v>0</v>
      </c>
      <c r="L40" s="183">
        <v>1</v>
      </c>
      <c r="M40" s="180"/>
      <c r="N40" s="181"/>
      <c r="O40" s="130"/>
    </row>
    <row r="41" spans="1:17" ht="12.75" customHeight="1" x14ac:dyDescent="0.2">
      <c r="A41" s="170" t="s">
        <v>48</v>
      </c>
      <c r="B41" s="221" t="s">
        <v>62</v>
      </c>
      <c r="C41" s="166">
        <v>3</v>
      </c>
      <c r="D41" s="167">
        <v>4</v>
      </c>
      <c r="E41" s="167">
        <v>0</v>
      </c>
      <c r="F41" s="167">
        <v>3</v>
      </c>
      <c r="G41" s="168">
        <v>0</v>
      </c>
      <c r="H41" s="169">
        <v>0</v>
      </c>
      <c r="I41" s="166">
        <v>0</v>
      </c>
      <c r="J41" s="167">
        <v>0</v>
      </c>
      <c r="K41" s="167">
        <v>1</v>
      </c>
      <c r="L41" s="167">
        <v>9</v>
      </c>
      <c r="M41" s="168">
        <v>0</v>
      </c>
      <c r="N41" s="169">
        <v>0</v>
      </c>
      <c r="O41" s="130" t="s">
        <v>182</v>
      </c>
      <c r="P41" s="130">
        <v>10</v>
      </c>
      <c r="Q41" s="130">
        <v>10</v>
      </c>
    </row>
    <row r="42" spans="1:17" x14ac:dyDescent="0.2">
      <c r="A42" s="190"/>
      <c r="B42" s="224"/>
      <c r="C42" s="191">
        <v>0.3</v>
      </c>
      <c r="D42" s="192">
        <v>0.4</v>
      </c>
      <c r="E42" s="192">
        <v>0</v>
      </c>
      <c r="F42" s="192">
        <v>0.3</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8</v>
      </c>
      <c r="H48" s="177">
        <v>1</v>
      </c>
      <c r="P48" s="130">
        <v>10</v>
      </c>
    </row>
    <row r="49" spans="1:16" x14ac:dyDescent="0.2">
      <c r="A49" s="86"/>
      <c r="C49" s="180">
        <v>0</v>
      </c>
      <c r="D49" s="180">
        <v>0</v>
      </c>
      <c r="E49" s="180">
        <v>0</v>
      </c>
      <c r="F49" s="180">
        <v>0.1111111111111111</v>
      </c>
      <c r="G49" s="180">
        <v>0.88888888888888884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7</v>
      </c>
      <c r="H54" s="177">
        <v>0</v>
      </c>
      <c r="P54" s="130">
        <v>10</v>
      </c>
    </row>
    <row r="55" spans="1:16" x14ac:dyDescent="0.2">
      <c r="A55" s="86"/>
      <c r="C55" s="180">
        <v>0</v>
      </c>
      <c r="D55" s="180">
        <v>0</v>
      </c>
      <c r="E55" s="180">
        <v>0.1</v>
      </c>
      <c r="F55" s="180">
        <v>0.2</v>
      </c>
      <c r="G55" s="180">
        <v>0.7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ADBC-AC11-4323-9362-4251EB765ABE}">
  <sheetPr codeName="Sheet9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187</v>
      </c>
      <c r="C3" s="133"/>
      <c r="D3" s="134"/>
      <c r="E3" s="135">
        <v>44839</v>
      </c>
      <c r="F3" s="134"/>
      <c r="G3" s="136"/>
      <c r="H3" s="136"/>
      <c r="I3" s="135" t="s">
        <v>125</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2</v>
      </c>
      <c r="D6" s="141">
        <v>0.25</v>
      </c>
      <c r="F6" s="142" t="s">
        <v>49</v>
      </c>
      <c r="J6" s="143" t="s">
        <v>173</v>
      </c>
    </row>
    <row r="7" spans="1:15" x14ac:dyDescent="0.2">
      <c r="B7" s="144" t="s">
        <v>3</v>
      </c>
      <c r="C7" s="88">
        <v>4</v>
      </c>
      <c r="D7" s="145">
        <v>0.5</v>
      </c>
      <c r="F7" s="146" t="s">
        <v>28</v>
      </c>
      <c r="G7" s="147"/>
      <c r="H7" s="147">
        <v>0</v>
      </c>
      <c r="I7" s="141">
        <v>0</v>
      </c>
      <c r="K7" s="81" t="s">
        <v>194</v>
      </c>
    </row>
    <row r="8" spans="1:15" x14ac:dyDescent="0.2">
      <c r="B8" s="139" t="s">
        <v>5</v>
      </c>
      <c r="C8" s="140">
        <v>2</v>
      </c>
      <c r="D8" s="141">
        <v>0.25</v>
      </c>
      <c r="F8" s="148" t="s">
        <v>0</v>
      </c>
      <c r="H8" s="81">
        <v>0</v>
      </c>
      <c r="I8" s="145">
        <v>0</v>
      </c>
      <c r="K8" s="81" t="s">
        <v>194</v>
      </c>
    </row>
    <row r="9" spans="1:15" x14ac:dyDescent="0.2">
      <c r="B9" s="144" t="s">
        <v>6</v>
      </c>
      <c r="C9" s="88">
        <v>1</v>
      </c>
      <c r="D9" s="145">
        <v>0.125</v>
      </c>
      <c r="F9" s="146" t="s">
        <v>29</v>
      </c>
      <c r="G9" s="147"/>
      <c r="H9" s="147">
        <v>0</v>
      </c>
      <c r="I9" s="141">
        <v>0</v>
      </c>
    </row>
    <row r="10" spans="1:15" x14ac:dyDescent="0.2">
      <c r="B10" s="139" t="s">
        <v>4</v>
      </c>
      <c r="C10" s="140">
        <v>3</v>
      </c>
      <c r="D10" s="141">
        <v>0.375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0.125</v>
      </c>
    </row>
    <row r="16" spans="1:15" x14ac:dyDescent="0.2">
      <c r="B16" s="139" t="s">
        <v>25</v>
      </c>
      <c r="C16" s="140">
        <v>0</v>
      </c>
      <c r="D16" s="141">
        <v>0</v>
      </c>
      <c r="F16" s="144"/>
    </row>
    <row r="17" spans="1:17" x14ac:dyDescent="0.2">
      <c r="B17" s="144" t="s">
        <v>7</v>
      </c>
      <c r="C17" s="88">
        <v>2</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1</v>
      </c>
      <c r="E24" s="167">
        <v>0</v>
      </c>
      <c r="F24" s="167">
        <v>2</v>
      </c>
      <c r="G24" s="168">
        <v>3</v>
      </c>
      <c r="H24" s="169">
        <v>0</v>
      </c>
      <c r="I24" s="166">
        <v>0</v>
      </c>
      <c r="J24" s="167">
        <v>1</v>
      </c>
      <c r="K24" s="167">
        <v>0</v>
      </c>
      <c r="L24" s="167">
        <v>5</v>
      </c>
      <c r="M24" s="168">
        <v>1</v>
      </c>
      <c r="N24" s="169">
        <v>1</v>
      </c>
      <c r="O24" s="130" t="s">
        <v>174</v>
      </c>
      <c r="P24" s="130">
        <v>8</v>
      </c>
      <c r="Q24" s="130">
        <v>8</v>
      </c>
    </row>
    <row r="25" spans="1:17" ht="18.75" customHeight="1" x14ac:dyDescent="0.2">
      <c r="A25" s="170"/>
      <c r="B25" s="221"/>
      <c r="C25" s="171">
        <v>0.4</v>
      </c>
      <c r="D25" s="172">
        <v>0.2</v>
      </c>
      <c r="E25" s="172">
        <v>0</v>
      </c>
      <c r="F25" s="172">
        <v>0.4</v>
      </c>
      <c r="G25" s="172"/>
      <c r="H25" s="173"/>
      <c r="I25" s="171">
        <v>0</v>
      </c>
      <c r="J25" s="172">
        <v>0.16666666666666666</v>
      </c>
      <c r="K25" s="172">
        <v>0</v>
      </c>
      <c r="L25" s="172">
        <v>0.83333333333333337</v>
      </c>
      <c r="M25" s="172"/>
      <c r="N25" s="173"/>
      <c r="O25" s="130"/>
    </row>
    <row r="26" spans="1:17" ht="12.75" customHeight="1" x14ac:dyDescent="0.2">
      <c r="A26" s="174" t="s">
        <v>41</v>
      </c>
      <c r="B26" s="223" t="s">
        <v>51</v>
      </c>
      <c r="C26" s="175">
        <v>1</v>
      </c>
      <c r="D26" s="176">
        <v>2</v>
      </c>
      <c r="E26" s="176">
        <v>0</v>
      </c>
      <c r="F26" s="176">
        <v>1</v>
      </c>
      <c r="G26" s="177">
        <v>4</v>
      </c>
      <c r="H26" s="178">
        <v>0</v>
      </c>
      <c r="I26" s="175">
        <v>0</v>
      </c>
      <c r="J26" s="176">
        <v>0</v>
      </c>
      <c r="K26" s="176">
        <v>1</v>
      </c>
      <c r="L26" s="176">
        <v>4</v>
      </c>
      <c r="M26" s="177">
        <v>2</v>
      </c>
      <c r="N26" s="178">
        <v>1</v>
      </c>
      <c r="O26" s="130" t="s">
        <v>175</v>
      </c>
      <c r="P26" s="130">
        <v>8</v>
      </c>
      <c r="Q26" s="130">
        <v>8</v>
      </c>
    </row>
    <row r="27" spans="1:17" ht="18" customHeight="1" x14ac:dyDescent="0.2">
      <c r="A27" s="174"/>
      <c r="B27" s="223"/>
      <c r="C27" s="179">
        <v>0.25</v>
      </c>
      <c r="D27" s="180">
        <v>0.5</v>
      </c>
      <c r="E27" s="180">
        <v>0</v>
      </c>
      <c r="F27" s="180">
        <v>0.25</v>
      </c>
      <c r="G27" s="180"/>
      <c r="H27" s="181"/>
      <c r="I27" s="182">
        <v>0</v>
      </c>
      <c r="J27" s="183">
        <v>0</v>
      </c>
      <c r="K27" s="183">
        <v>0.2</v>
      </c>
      <c r="L27" s="183">
        <v>0.8</v>
      </c>
      <c r="M27" s="180"/>
      <c r="N27" s="181"/>
      <c r="O27" s="130"/>
    </row>
    <row r="28" spans="1:17" ht="12.75" customHeight="1" x14ac:dyDescent="0.2">
      <c r="A28" s="170" t="s">
        <v>42</v>
      </c>
      <c r="B28" s="221" t="s">
        <v>58</v>
      </c>
      <c r="C28" s="166">
        <v>1</v>
      </c>
      <c r="D28" s="167">
        <v>2</v>
      </c>
      <c r="E28" s="167">
        <v>0</v>
      </c>
      <c r="F28" s="167">
        <v>1</v>
      </c>
      <c r="G28" s="168">
        <v>4</v>
      </c>
      <c r="H28" s="169">
        <v>0</v>
      </c>
      <c r="I28" s="166">
        <v>0</v>
      </c>
      <c r="J28" s="167">
        <v>0</v>
      </c>
      <c r="K28" s="167">
        <v>0</v>
      </c>
      <c r="L28" s="167">
        <v>4</v>
      </c>
      <c r="M28" s="168">
        <v>2</v>
      </c>
      <c r="N28" s="169">
        <v>2</v>
      </c>
      <c r="O28" s="130" t="s">
        <v>176</v>
      </c>
      <c r="P28" s="130">
        <v>8</v>
      </c>
      <c r="Q28" s="130">
        <v>8</v>
      </c>
    </row>
    <row r="29" spans="1:17" ht="15.75" customHeight="1" x14ac:dyDescent="0.2">
      <c r="A29" s="170"/>
      <c r="B29" s="221"/>
      <c r="C29" s="184">
        <v>0.25</v>
      </c>
      <c r="D29" s="185">
        <v>0.5</v>
      </c>
      <c r="E29" s="185">
        <v>0</v>
      </c>
      <c r="F29" s="185">
        <v>0.25</v>
      </c>
      <c r="G29" s="185"/>
      <c r="H29" s="186"/>
      <c r="I29" s="171">
        <v>0</v>
      </c>
      <c r="J29" s="172">
        <v>0</v>
      </c>
      <c r="K29" s="172">
        <v>0</v>
      </c>
      <c r="L29" s="172">
        <v>1</v>
      </c>
      <c r="M29" s="185"/>
      <c r="N29" s="186"/>
      <c r="O29" s="130"/>
    </row>
    <row r="30" spans="1:17" ht="13.5" customHeight="1" x14ac:dyDescent="0.2">
      <c r="A30" s="174" t="s">
        <v>43</v>
      </c>
      <c r="B30" s="223" t="s">
        <v>59</v>
      </c>
      <c r="C30" s="175">
        <v>4</v>
      </c>
      <c r="D30" s="176">
        <v>0</v>
      </c>
      <c r="E30" s="176">
        <v>0</v>
      </c>
      <c r="F30" s="176">
        <v>3</v>
      </c>
      <c r="G30" s="177">
        <v>1</v>
      </c>
      <c r="H30" s="178">
        <v>0</v>
      </c>
      <c r="I30" s="175">
        <v>0</v>
      </c>
      <c r="J30" s="176">
        <v>1</v>
      </c>
      <c r="K30" s="176">
        <v>0</v>
      </c>
      <c r="L30" s="176">
        <v>5</v>
      </c>
      <c r="M30" s="177">
        <v>1</v>
      </c>
      <c r="N30" s="178">
        <v>1</v>
      </c>
      <c r="O30" s="130" t="s">
        <v>177</v>
      </c>
      <c r="P30" s="130">
        <v>8</v>
      </c>
      <c r="Q30" s="130">
        <v>8</v>
      </c>
    </row>
    <row r="31" spans="1:17" ht="13.5" customHeight="1" x14ac:dyDescent="0.2">
      <c r="A31" s="174"/>
      <c r="B31" s="223"/>
      <c r="C31" s="179">
        <v>0.5714285714285714</v>
      </c>
      <c r="D31" s="180">
        <v>0</v>
      </c>
      <c r="E31" s="180">
        <v>0</v>
      </c>
      <c r="F31" s="180">
        <v>0.42857142857142855</v>
      </c>
      <c r="G31" s="180"/>
      <c r="H31" s="181"/>
      <c r="I31" s="182">
        <v>0</v>
      </c>
      <c r="J31" s="183">
        <v>0.16666666666666666</v>
      </c>
      <c r="K31" s="183">
        <v>0</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1</v>
      </c>
      <c r="E33" s="167">
        <v>0</v>
      </c>
      <c r="F33" s="167">
        <v>2</v>
      </c>
      <c r="G33" s="168">
        <v>3</v>
      </c>
      <c r="H33" s="169">
        <v>0</v>
      </c>
      <c r="I33" s="166">
        <v>0</v>
      </c>
      <c r="J33" s="167">
        <v>0</v>
      </c>
      <c r="K33" s="167">
        <v>0</v>
      </c>
      <c r="L33" s="167">
        <v>6</v>
      </c>
      <c r="M33" s="168">
        <v>1</v>
      </c>
      <c r="N33" s="169">
        <v>1</v>
      </c>
      <c r="O33" s="130" t="s">
        <v>178</v>
      </c>
      <c r="P33" s="130">
        <v>8</v>
      </c>
      <c r="Q33" s="130">
        <v>8</v>
      </c>
    </row>
    <row r="34" spans="1:17" ht="14.25" customHeight="1" x14ac:dyDescent="0.2">
      <c r="A34" s="170"/>
      <c r="B34" s="221"/>
      <c r="C34" s="184">
        <v>0.4</v>
      </c>
      <c r="D34" s="185">
        <v>0.2</v>
      </c>
      <c r="E34" s="185">
        <v>0</v>
      </c>
      <c r="F34" s="185">
        <v>0.4</v>
      </c>
      <c r="G34" s="185"/>
      <c r="H34" s="186"/>
      <c r="I34" s="171">
        <v>0</v>
      </c>
      <c r="J34" s="172">
        <v>0</v>
      </c>
      <c r="K34" s="172">
        <v>0</v>
      </c>
      <c r="L34" s="172">
        <v>1</v>
      </c>
      <c r="M34" s="185"/>
      <c r="N34" s="186"/>
      <c r="O34" s="130"/>
    </row>
    <row r="35" spans="1:17" ht="12.75" customHeight="1" x14ac:dyDescent="0.2">
      <c r="A35" s="174" t="s">
        <v>45</v>
      </c>
      <c r="B35" s="223" t="s">
        <v>52</v>
      </c>
      <c r="C35" s="175">
        <v>2</v>
      </c>
      <c r="D35" s="176">
        <v>0</v>
      </c>
      <c r="E35" s="176">
        <v>1</v>
      </c>
      <c r="F35" s="176">
        <v>3</v>
      </c>
      <c r="G35" s="177">
        <v>2</v>
      </c>
      <c r="H35" s="178">
        <v>0</v>
      </c>
      <c r="I35" s="175">
        <v>0</v>
      </c>
      <c r="J35" s="176">
        <v>0</v>
      </c>
      <c r="K35" s="176">
        <v>0</v>
      </c>
      <c r="L35" s="176">
        <v>5</v>
      </c>
      <c r="M35" s="177">
        <v>2</v>
      </c>
      <c r="N35" s="178">
        <v>1</v>
      </c>
      <c r="O35" s="130" t="s">
        <v>179</v>
      </c>
      <c r="P35" s="130">
        <v>8</v>
      </c>
      <c r="Q35" s="130">
        <v>8</v>
      </c>
    </row>
    <row r="36" spans="1:17" ht="15.75" customHeight="1" x14ac:dyDescent="0.2">
      <c r="A36" s="174"/>
      <c r="B36" s="223"/>
      <c r="C36" s="179">
        <v>0.33333333333333331</v>
      </c>
      <c r="D36" s="180">
        <v>0</v>
      </c>
      <c r="E36" s="180">
        <v>0.16666666666666666</v>
      </c>
      <c r="F36" s="180">
        <v>0.5</v>
      </c>
      <c r="G36" s="180"/>
      <c r="H36" s="181"/>
      <c r="I36" s="182">
        <v>0</v>
      </c>
      <c r="J36" s="183">
        <v>0</v>
      </c>
      <c r="K36" s="183">
        <v>0</v>
      </c>
      <c r="L36" s="183">
        <v>1</v>
      </c>
      <c r="M36" s="180"/>
      <c r="N36" s="181"/>
      <c r="O36" s="130"/>
    </row>
    <row r="37" spans="1:17" ht="12.75" customHeight="1" x14ac:dyDescent="0.2">
      <c r="A37" s="170" t="s">
        <v>46</v>
      </c>
      <c r="B37" s="221" t="s">
        <v>53</v>
      </c>
      <c r="C37" s="166">
        <v>3</v>
      </c>
      <c r="D37" s="167">
        <v>0</v>
      </c>
      <c r="E37" s="167">
        <v>1</v>
      </c>
      <c r="F37" s="167">
        <v>3</v>
      </c>
      <c r="G37" s="168">
        <v>0</v>
      </c>
      <c r="H37" s="169">
        <v>1</v>
      </c>
      <c r="I37" s="166">
        <v>0</v>
      </c>
      <c r="J37" s="167">
        <v>0</v>
      </c>
      <c r="K37" s="167">
        <v>0</v>
      </c>
      <c r="L37" s="167">
        <v>6</v>
      </c>
      <c r="M37" s="168">
        <v>0</v>
      </c>
      <c r="N37" s="169">
        <v>2</v>
      </c>
      <c r="O37" s="130" t="s">
        <v>180</v>
      </c>
      <c r="P37" s="130">
        <v>8</v>
      </c>
      <c r="Q37" s="130">
        <v>8</v>
      </c>
    </row>
    <row r="38" spans="1:17" ht="14.25" customHeight="1" x14ac:dyDescent="0.2">
      <c r="A38" s="170"/>
      <c r="B38" s="221"/>
      <c r="C38" s="184">
        <v>0.42857142857142855</v>
      </c>
      <c r="D38" s="185">
        <v>0</v>
      </c>
      <c r="E38" s="185">
        <v>0.14285714285714285</v>
      </c>
      <c r="F38" s="185">
        <v>0.42857142857142855</v>
      </c>
      <c r="G38" s="185"/>
      <c r="H38" s="186"/>
      <c r="I38" s="171">
        <v>0</v>
      </c>
      <c r="J38" s="172">
        <v>0</v>
      </c>
      <c r="K38" s="172">
        <v>0</v>
      </c>
      <c r="L38" s="172">
        <v>1</v>
      </c>
      <c r="M38" s="185"/>
      <c r="N38" s="186"/>
      <c r="O38" s="130"/>
    </row>
    <row r="39" spans="1:17" ht="12.75" customHeight="1" x14ac:dyDescent="0.2">
      <c r="A39" s="174" t="s">
        <v>47</v>
      </c>
      <c r="B39" s="223" t="s">
        <v>61</v>
      </c>
      <c r="C39" s="175">
        <v>3</v>
      </c>
      <c r="D39" s="176">
        <v>0</v>
      </c>
      <c r="E39" s="176">
        <v>0</v>
      </c>
      <c r="F39" s="176">
        <v>1</v>
      </c>
      <c r="G39" s="177">
        <v>3</v>
      </c>
      <c r="H39" s="178">
        <v>1</v>
      </c>
      <c r="I39" s="175">
        <v>0</v>
      </c>
      <c r="J39" s="176">
        <v>0</v>
      </c>
      <c r="K39" s="176">
        <v>0</v>
      </c>
      <c r="L39" s="176">
        <v>3</v>
      </c>
      <c r="M39" s="177">
        <v>3</v>
      </c>
      <c r="N39" s="178">
        <v>2</v>
      </c>
      <c r="O39" s="130" t="s">
        <v>181</v>
      </c>
      <c r="P39" s="130">
        <v>8</v>
      </c>
      <c r="Q39" s="130">
        <v>8</v>
      </c>
    </row>
    <row r="40" spans="1:17" ht="15" customHeight="1" x14ac:dyDescent="0.2">
      <c r="A40" s="174"/>
      <c r="B40" s="223"/>
      <c r="C40" s="179">
        <v>0.75</v>
      </c>
      <c r="D40" s="180">
        <v>0</v>
      </c>
      <c r="E40" s="180">
        <v>0</v>
      </c>
      <c r="F40" s="180">
        <v>0.25</v>
      </c>
      <c r="G40" s="180"/>
      <c r="H40" s="181"/>
      <c r="I40" s="182">
        <v>0</v>
      </c>
      <c r="J40" s="183">
        <v>0</v>
      </c>
      <c r="K40" s="183">
        <v>0</v>
      </c>
      <c r="L40" s="183">
        <v>1</v>
      </c>
      <c r="M40" s="180"/>
      <c r="N40" s="181"/>
      <c r="O40" s="130"/>
    </row>
    <row r="41" spans="1:17" ht="12.75" customHeight="1" x14ac:dyDescent="0.2">
      <c r="A41" s="170" t="s">
        <v>48</v>
      </c>
      <c r="B41" s="221" t="s">
        <v>62</v>
      </c>
      <c r="C41" s="166">
        <v>4</v>
      </c>
      <c r="D41" s="167">
        <v>0</v>
      </c>
      <c r="E41" s="167">
        <v>1</v>
      </c>
      <c r="F41" s="167">
        <v>2</v>
      </c>
      <c r="G41" s="168">
        <v>1</v>
      </c>
      <c r="H41" s="169">
        <v>0</v>
      </c>
      <c r="I41" s="166">
        <v>0</v>
      </c>
      <c r="J41" s="167">
        <v>0</v>
      </c>
      <c r="K41" s="167">
        <v>1</v>
      </c>
      <c r="L41" s="167">
        <v>6</v>
      </c>
      <c r="M41" s="168">
        <v>0</v>
      </c>
      <c r="N41" s="169">
        <v>1</v>
      </c>
      <c r="O41" s="130" t="s">
        <v>182</v>
      </c>
      <c r="P41" s="130">
        <v>8</v>
      </c>
      <c r="Q41" s="130">
        <v>8</v>
      </c>
    </row>
    <row r="42" spans="1:17" x14ac:dyDescent="0.2">
      <c r="A42" s="190"/>
      <c r="B42" s="224"/>
      <c r="C42" s="191">
        <v>0.5714285714285714</v>
      </c>
      <c r="D42" s="192">
        <v>0</v>
      </c>
      <c r="E42" s="192">
        <v>0.14285714285714285</v>
      </c>
      <c r="F42" s="192">
        <v>0.2857142857142857</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6</v>
      </c>
      <c r="H48" s="177">
        <v>1</v>
      </c>
      <c r="P48" s="130">
        <v>8</v>
      </c>
    </row>
    <row r="49" spans="1:16" x14ac:dyDescent="0.2">
      <c r="A49" s="86"/>
      <c r="C49" s="180">
        <v>0</v>
      </c>
      <c r="D49" s="180">
        <v>0</v>
      </c>
      <c r="E49" s="180">
        <v>0</v>
      </c>
      <c r="F49" s="180">
        <v>0.14285714285714285</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4</v>
      </c>
      <c r="H54" s="177">
        <v>1</v>
      </c>
      <c r="P54" s="130">
        <v>8</v>
      </c>
    </row>
    <row r="55" spans="1:16" x14ac:dyDescent="0.2">
      <c r="A55" s="86"/>
      <c r="C55" s="180">
        <v>0</v>
      </c>
      <c r="D55" s="180">
        <v>0</v>
      </c>
      <c r="E55" s="180">
        <v>0.14285714285714285</v>
      </c>
      <c r="F55" s="180">
        <v>0.2857142857142857</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1</v>
      </c>
      <c r="G60" s="199"/>
      <c r="H60" s="177">
        <v>1</v>
      </c>
      <c r="P60" s="130">
        <v>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902C-E98D-498B-9976-A67C592769EB}">
  <sheetPr codeName="Sheet4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205</v>
      </c>
      <c r="C3" s="133"/>
      <c r="D3" s="134"/>
      <c r="E3" s="135">
        <v>44657</v>
      </c>
      <c r="F3" s="134"/>
      <c r="G3" s="136"/>
      <c r="H3" s="136"/>
      <c r="I3" s="135" t="s">
        <v>130</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4</v>
      </c>
      <c r="D6" s="141">
        <v>0.23529411764705882</v>
      </c>
      <c r="F6" s="142" t="s">
        <v>49</v>
      </c>
      <c r="J6" s="143" t="s">
        <v>173</v>
      </c>
    </row>
    <row r="7" spans="1:15" x14ac:dyDescent="0.2">
      <c r="B7" s="144" t="s">
        <v>3</v>
      </c>
      <c r="C7" s="88">
        <v>10</v>
      </c>
      <c r="D7" s="145">
        <v>0.58823529411764708</v>
      </c>
      <c r="F7" s="146" t="s">
        <v>28</v>
      </c>
      <c r="G7" s="147"/>
      <c r="H7" s="147">
        <v>0</v>
      </c>
      <c r="I7" s="141">
        <v>0</v>
      </c>
      <c r="K7" s="81" t="s">
        <v>17</v>
      </c>
    </row>
    <row r="8" spans="1:15" x14ac:dyDescent="0.2">
      <c r="B8" s="139" t="s">
        <v>5</v>
      </c>
      <c r="C8" s="140">
        <v>6</v>
      </c>
      <c r="D8" s="141">
        <v>0.35294117647058826</v>
      </c>
      <c r="F8" s="148" t="s">
        <v>0</v>
      </c>
      <c r="H8" s="81">
        <v>1</v>
      </c>
      <c r="I8" s="145">
        <v>5.8823529411764705E-2</v>
      </c>
    </row>
    <row r="9" spans="1:15" x14ac:dyDescent="0.2">
      <c r="B9" s="144" t="s">
        <v>6</v>
      </c>
      <c r="C9" s="88">
        <v>1</v>
      </c>
      <c r="D9" s="145">
        <v>5.8823529411764705E-2</v>
      </c>
      <c r="F9" s="146" t="s">
        <v>29</v>
      </c>
      <c r="G9" s="147"/>
      <c r="H9" s="147">
        <v>0</v>
      </c>
      <c r="I9" s="141">
        <v>0</v>
      </c>
    </row>
    <row r="10" spans="1:15" x14ac:dyDescent="0.2">
      <c r="B10" s="139" t="s">
        <v>4</v>
      </c>
      <c r="C10" s="140">
        <v>5</v>
      </c>
      <c r="D10" s="141">
        <v>0.29411764705882354</v>
      </c>
      <c r="F10" s="148" t="s">
        <v>30</v>
      </c>
      <c r="H10" s="81">
        <v>0</v>
      </c>
      <c r="I10" s="145">
        <v>0</v>
      </c>
    </row>
    <row r="11" spans="1:15" x14ac:dyDescent="0.2">
      <c r="B11" s="144" t="s">
        <v>23</v>
      </c>
      <c r="C11" s="88">
        <v>1</v>
      </c>
      <c r="D11" s="145">
        <v>5.8823529411764705E-2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2</v>
      </c>
      <c r="D15" s="145">
        <v>0.11764705882352941</v>
      </c>
    </row>
    <row r="16" spans="1:15" x14ac:dyDescent="0.2">
      <c r="B16" s="139" t="s">
        <v>25</v>
      </c>
      <c r="C16" s="140">
        <v>0</v>
      </c>
      <c r="D16" s="141">
        <v>0</v>
      </c>
      <c r="F16" s="144"/>
    </row>
    <row r="17" spans="1:17" x14ac:dyDescent="0.2">
      <c r="B17" s="144" t="s">
        <v>7</v>
      </c>
      <c r="C17" s="88">
        <v>2</v>
      </c>
      <c r="D17" s="149">
        <v>0.11764705882352941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3</v>
      </c>
      <c r="E24" s="167">
        <v>3</v>
      </c>
      <c r="F24" s="167">
        <v>8</v>
      </c>
      <c r="G24" s="168">
        <v>3</v>
      </c>
      <c r="H24" s="169">
        <v>0</v>
      </c>
      <c r="I24" s="166">
        <v>0</v>
      </c>
      <c r="J24" s="167">
        <v>0</v>
      </c>
      <c r="K24" s="167">
        <v>3</v>
      </c>
      <c r="L24" s="167">
        <v>13</v>
      </c>
      <c r="M24" s="168">
        <v>0</v>
      </c>
      <c r="N24" s="169">
        <v>1</v>
      </c>
      <c r="O24" s="130" t="s">
        <v>174</v>
      </c>
      <c r="P24" s="130">
        <v>17</v>
      </c>
      <c r="Q24" s="130">
        <v>17</v>
      </c>
    </row>
    <row r="25" spans="1:17" ht="18.75" customHeight="1" x14ac:dyDescent="0.2">
      <c r="A25" s="170"/>
      <c r="B25" s="221"/>
      <c r="C25" s="171">
        <v>0</v>
      </c>
      <c r="D25" s="172">
        <v>0.21428571428571427</v>
      </c>
      <c r="E25" s="172">
        <v>0.21428571428571427</v>
      </c>
      <c r="F25" s="172">
        <v>0.5714285714285714</v>
      </c>
      <c r="G25" s="172"/>
      <c r="H25" s="173"/>
      <c r="I25" s="171">
        <v>0</v>
      </c>
      <c r="J25" s="172">
        <v>0</v>
      </c>
      <c r="K25" s="172">
        <v>0.1875</v>
      </c>
      <c r="L25" s="172">
        <v>0.8125</v>
      </c>
      <c r="M25" s="172"/>
      <c r="N25" s="173"/>
      <c r="O25" s="130"/>
    </row>
    <row r="26" spans="1:17" ht="12.75" customHeight="1" x14ac:dyDescent="0.2">
      <c r="A26" s="174" t="s">
        <v>41</v>
      </c>
      <c r="B26" s="223" t="s">
        <v>51</v>
      </c>
      <c r="C26" s="175">
        <v>1</v>
      </c>
      <c r="D26" s="176">
        <v>3</v>
      </c>
      <c r="E26" s="176">
        <v>2</v>
      </c>
      <c r="F26" s="176">
        <v>8</v>
      </c>
      <c r="G26" s="177">
        <v>3</v>
      </c>
      <c r="H26" s="178">
        <v>0</v>
      </c>
      <c r="I26" s="175">
        <v>1</v>
      </c>
      <c r="J26" s="176">
        <v>0</v>
      </c>
      <c r="K26" s="176">
        <v>4</v>
      </c>
      <c r="L26" s="176">
        <v>11</v>
      </c>
      <c r="M26" s="177">
        <v>1</v>
      </c>
      <c r="N26" s="178">
        <v>0</v>
      </c>
      <c r="O26" s="130" t="s">
        <v>175</v>
      </c>
      <c r="P26" s="130">
        <v>17</v>
      </c>
      <c r="Q26" s="130">
        <v>17</v>
      </c>
    </row>
    <row r="27" spans="1:17" ht="18" customHeight="1" x14ac:dyDescent="0.2">
      <c r="A27" s="174"/>
      <c r="B27" s="223"/>
      <c r="C27" s="179">
        <v>7.1428571428571425E-2</v>
      </c>
      <c r="D27" s="180">
        <v>0.21428571428571427</v>
      </c>
      <c r="E27" s="180">
        <v>0.14285714285714285</v>
      </c>
      <c r="F27" s="180">
        <v>0.5714285714285714</v>
      </c>
      <c r="G27" s="180"/>
      <c r="H27" s="181"/>
      <c r="I27" s="182">
        <v>6.25E-2</v>
      </c>
      <c r="J27" s="183">
        <v>0</v>
      </c>
      <c r="K27" s="183">
        <v>0.25</v>
      </c>
      <c r="L27" s="183">
        <v>0.6875</v>
      </c>
      <c r="M27" s="180"/>
      <c r="N27" s="181"/>
      <c r="O27" s="130"/>
    </row>
    <row r="28" spans="1:17" ht="12.75" customHeight="1" x14ac:dyDescent="0.2">
      <c r="A28" s="170" t="s">
        <v>42</v>
      </c>
      <c r="B28" s="221" t="s">
        <v>58</v>
      </c>
      <c r="C28" s="166">
        <v>1</v>
      </c>
      <c r="D28" s="167">
        <v>3</v>
      </c>
      <c r="E28" s="167">
        <v>0</v>
      </c>
      <c r="F28" s="167">
        <v>10</v>
      </c>
      <c r="G28" s="168">
        <v>3</v>
      </c>
      <c r="H28" s="169">
        <v>0</v>
      </c>
      <c r="I28" s="166">
        <v>0</v>
      </c>
      <c r="J28" s="167">
        <v>0</v>
      </c>
      <c r="K28" s="167">
        <v>3</v>
      </c>
      <c r="L28" s="167">
        <v>13</v>
      </c>
      <c r="M28" s="168">
        <v>1</v>
      </c>
      <c r="N28" s="169">
        <v>0</v>
      </c>
      <c r="O28" s="130" t="s">
        <v>176</v>
      </c>
      <c r="P28" s="130">
        <v>17</v>
      </c>
      <c r="Q28" s="130">
        <v>17</v>
      </c>
    </row>
    <row r="29" spans="1:17" ht="15.75" customHeight="1" x14ac:dyDescent="0.2">
      <c r="A29" s="170"/>
      <c r="B29" s="221"/>
      <c r="C29" s="184">
        <v>7.1428571428571425E-2</v>
      </c>
      <c r="D29" s="185">
        <v>0.21428571428571427</v>
      </c>
      <c r="E29" s="185">
        <v>0</v>
      </c>
      <c r="F29" s="185">
        <v>0.7142857142857143</v>
      </c>
      <c r="G29" s="185"/>
      <c r="H29" s="186"/>
      <c r="I29" s="171">
        <v>0</v>
      </c>
      <c r="J29" s="172">
        <v>0</v>
      </c>
      <c r="K29" s="172">
        <v>0.1875</v>
      </c>
      <c r="L29" s="172">
        <v>0.8125</v>
      </c>
      <c r="M29" s="185"/>
      <c r="N29" s="186"/>
      <c r="O29" s="130"/>
    </row>
    <row r="30" spans="1:17" ht="13.5" customHeight="1" x14ac:dyDescent="0.2">
      <c r="A30" s="174" t="s">
        <v>43</v>
      </c>
      <c r="B30" s="223" t="s">
        <v>59</v>
      </c>
      <c r="C30" s="175">
        <v>0</v>
      </c>
      <c r="D30" s="176">
        <v>3</v>
      </c>
      <c r="E30" s="176">
        <v>3</v>
      </c>
      <c r="F30" s="176">
        <v>8</v>
      </c>
      <c r="G30" s="177">
        <v>3</v>
      </c>
      <c r="H30" s="178">
        <v>0</v>
      </c>
      <c r="I30" s="175">
        <v>0</v>
      </c>
      <c r="J30" s="176">
        <v>0</v>
      </c>
      <c r="K30" s="176">
        <v>4</v>
      </c>
      <c r="L30" s="176">
        <v>13</v>
      </c>
      <c r="M30" s="177">
        <v>0</v>
      </c>
      <c r="N30" s="178">
        <v>0</v>
      </c>
      <c r="O30" s="130" t="s">
        <v>177</v>
      </c>
      <c r="P30" s="130">
        <v>17</v>
      </c>
      <c r="Q30" s="130">
        <v>17</v>
      </c>
    </row>
    <row r="31" spans="1:17" ht="13.5" customHeight="1" x14ac:dyDescent="0.2">
      <c r="A31" s="174"/>
      <c r="B31" s="223"/>
      <c r="C31" s="179">
        <v>0</v>
      </c>
      <c r="D31" s="180">
        <v>0.21428571428571427</v>
      </c>
      <c r="E31" s="180">
        <v>0.21428571428571427</v>
      </c>
      <c r="F31" s="180">
        <v>0.5714285714285714</v>
      </c>
      <c r="G31" s="180"/>
      <c r="H31" s="181"/>
      <c r="I31" s="182">
        <v>0</v>
      </c>
      <c r="J31" s="183">
        <v>0</v>
      </c>
      <c r="K31" s="183">
        <v>0.23529411764705882</v>
      </c>
      <c r="L31" s="183">
        <v>0.76470588235294112</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3</v>
      </c>
      <c r="E33" s="167">
        <v>2</v>
      </c>
      <c r="F33" s="167">
        <v>8</v>
      </c>
      <c r="G33" s="168">
        <v>3</v>
      </c>
      <c r="H33" s="169">
        <v>0</v>
      </c>
      <c r="I33" s="166">
        <v>0</v>
      </c>
      <c r="J33" s="167">
        <v>0</v>
      </c>
      <c r="K33" s="167">
        <v>2</v>
      </c>
      <c r="L33" s="167">
        <v>14</v>
      </c>
      <c r="M33" s="168">
        <v>1</v>
      </c>
      <c r="N33" s="169">
        <v>0</v>
      </c>
      <c r="O33" s="130" t="s">
        <v>178</v>
      </c>
      <c r="P33" s="130">
        <v>17</v>
      </c>
      <c r="Q33" s="130">
        <v>17</v>
      </c>
    </row>
    <row r="34" spans="1:17" ht="14.25" customHeight="1" x14ac:dyDescent="0.2">
      <c r="A34" s="170"/>
      <c r="B34" s="221"/>
      <c r="C34" s="184">
        <v>7.1428571428571425E-2</v>
      </c>
      <c r="D34" s="185">
        <v>0.21428571428571427</v>
      </c>
      <c r="E34" s="185">
        <v>0.14285714285714285</v>
      </c>
      <c r="F34" s="185">
        <v>0.5714285714285714</v>
      </c>
      <c r="G34" s="185"/>
      <c r="H34" s="186"/>
      <c r="I34" s="171">
        <v>0</v>
      </c>
      <c r="J34" s="172">
        <v>0</v>
      </c>
      <c r="K34" s="172">
        <v>0.125</v>
      </c>
      <c r="L34" s="172">
        <v>0.875</v>
      </c>
      <c r="M34" s="185"/>
      <c r="N34" s="186"/>
      <c r="O34" s="130"/>
    </row>
    <row r="35" spans="1:17" ht="12.75" customHeight="1" x14ac:dyDescent="0.2">
      <c r="A35" s="174" t="s">
        <v>45</v>
      </c>
      <c r="B35" s="223" t="s">
        <v>52</v>
      </c>
      <c r="C35" s="175">
        <v>0</v>
      </c>
      <c r="D35" s="176">
        <v>1</v>
      </c>
      <c r="E35" s="176">
        <v>4</v>
      </c>
      <c r="F35" s="176">
        <v>9</v>
      </c>
      <c r="G35" s="177">
        <v>3</v>
      </c>
      <c r="H35" s="178">
        <v>0</v>
      </c>
      <c r="I35" s="175">
        <v>0</v>
      </c>
      <c r="J35" s="176">
        <v>0</v>
      </c>
      <c r="K35" s="176">
        <v>1</v>
      </c>
      <c r="L35" s="176">
        <v>15</v>
      </c>
      <c r="M35" s="177">
        <v>1</v>
      </c>
      <c r="N35" s="178">
        <v>0</v>
      </c>
      <c r="O35" s="130" t="s">
        <v>179</v>
      </c>
      <c r="P35" s="130">
        <v>17</v>
      </c>
      <c r="Q35" s="130">
        <v>17</v>
      </c>
    </row>
    <row r="36" spans="1:17" ht="15.75" customHeight="1" x14ac:dyDescent="0.2">
      <c r="A36" s="174"/>
      <c r="B36" s="223"/>
      <c r="C36" s="179">
        <v>0</v>
      </c>
      <c r="D36" s="180">
        <v>7.1428571428571425E-2</v>
      </c>
      <c r="E36" s="180">
        <v>0.2857142857142857</v>
      </c>
      <c r="F36" s="180">
        <v>0.6428571428571429</v>
      </c>
      <c r="G36" s="180"/>
      <c r="H36" s="181"/>
      <c r="I36" s="182">
        <v>0</v>
      </c>
      <c r="J36" s="183">
        <v>0</v>
      </c>
      <c r="K36" s="183">
        <v>6.25E-2</v>
      </c>
      <c r="L36" s="183">
        <v>0.9375</v>
      </c>
      <c r="M36" s="180"/>
      <c r="N36" s="181"/>
      <c r="O36" s="130"/>
    </row>
    <row r="37" spans="1:17" ht="12.75" customHeight="1" x14ac:dyDescent="0.2">
      <c r="A37" s="170" t="s">
        <v>46</v>
      </c>
      <c r="B37" s="221" t="s">
        <v>53</v>
      </c>
      <c r="C37" s="166">
        <v>2</v>
      </c>
      <c r="D37" s="167">
        <v>2</v>
      </c>
      <c r="E37" s="167">
        <v>2</v>
      </c>
      <c r="F37" s="167">
        <v>10</v>
      </c>
      <c r="G37" s="168">
        <v>1</v>
      </c>
      <c r="H37" s="169">
        <v>0</v>
      </c>
      <c r="I37" s="166">
        <v>0</v>
      </c>
      <c r="J37" s="167">
        <v>0</v>
      </c>
      <c r="K37" s="167">
        <v>3</v>
      </c>
      <c r="L37" s="167">
        <v>14</v>
      </c>
      <c r="M37" s="168">
        <v>0</v>
      </c>
      <c r="N37" s="169">
        <v>0</v>
      </c>
      <c r="O37" s="130" t="s">
        <v>180</v>
      </c>
      <c r="P37" s="130">
        <v>17</v>
      </c>
      <c r="Q37" s="130">
        <v>17</v>
      </c>
    </row>
    <row r="38" spans="1:17" ht="14.25" customHeight="1" x14ac:dyDescent="0.2">
      <c r="A38" s="170"/>
      <c r="B38" s="221"/>
      <c r="C38" s="184">
        <v>0.125</v>
      </c>
      <c r="D38" s="185">
        <v>0.125</v>
      </c>
      <c r="E38" s="185">
        <v>0.125</v>
      </c>
      <c r="F38" s="185">
        <v>0.625</v>
      </c>
      <c r="G38" s="185"/>
      <c r="H38" s="186"/>
      <c r="I38" s="171">
        <v>0</v>
      </c>
      <c r="J38" s="172">
        <v>0</v>
      </c>
      <c r="K38" s="172">
        <v>0.17647058823529413</v>
      </c>
      <c r="L38" s="172">
        <v>0.82352941176470584</v>
      </c>
      <c r="M38" s="185"/>
      <c r="N38" s="186"/>
      <c r="O38" s="130"/>
    </row>
    <row r="39" spans="1:17" ht="12.75" customHeight="1" x14ac:dyDescent="0.2">
      <c r="A39" s="174" t="s">
        <v>47</v>
      </c>
      <c r="B39" s="223" t="s">
        <v>61</v>
      </c>
      <c r="C39" s="175">
        <v>0</v>
      </c>
      <c r="D39" s="176">
        <v>2</v>
      </c>
      <c r="E39" s="176">
        <v>4</v>
      </c>
      <c r="F39" s="176">
        <v>7</v>
      </c>
      <c r="G39" s="177">
        <v>3</v>
      </c>
      <c r="H39" s="178">
        <v>1</v>
      </c>
      <c r="I39" s="175">
        <v>0</v>
      </c>
      <c r="J39" s="176">
        <v>1</v>
      </c>
      <c r="K39" s="176">
        <v>2</v>
      </c>
      <c r="L39" s="176">
        <v>13</v>
      </c>
      <c r="M39" s="177">
        <v>1</v>
      </c>
      <c r="N39" s="178">
        <v>0</v>
      </c>
      <c r="O39" s="130" t="s">
        <v>181</v>
      </c>
      <c r="P39" s="130">
        <v>17</v>
      </c>
      <c r="Q39" s="130">
        <v>17</v>
      </c>
    </row>
    <row r="40" spans="1:17" ht="15" customHeight="1" x14ac:dyDescent="0.2">
      <c r="A40" s="174"/>
      <c r="B40" s="223"/>
      <c r="C40" s="179">
        <v>0</v>
      </c>
      <c r="D40" s="180">
        <v>0.15384615384615385</v>
      </c>
      <c r="E40" s="180">
        <v>0.30769230769230771</v>
      </c>
      <c r="F40" s="180">
        <v>0.53846153846153844</v>
      </c>
      <c r="G40" s="180"/>
      <c r="H40" s="181"/>
      <c r="I40" s="182">
        <v>0</v>
      </c>
      <c r="J40" s="183">
        <v>6.25E-2</v>
      </c>
      <c r="K40" s="183">
        <v>0.125</v>
      </c>
      <c r="L40" s="183">
        <v>0.8125</v>
      </c>
      <c r="M40" s="180"/>
      <c r="N40" s="181"/>
      <c r="O40" s="130"/>
    </row>
    <row r="41" spans="1:17" ht="12.75" customHeight="1" x14ac:dyDescent="0.2">
      <c r="A41" s="170" t="s">
        <v>48</v>
      </c>
      <c r="B41" s="221" t="s">
        <v>62</v>
      </c>
      <c r="C41" s="166">
        <v>1</v>
      </c>
      <c r="D41" s="167">
        <v>3</v>
      </c>
      <c r="E41" s="167">
        <v>4</v>
      </c>
      <c r="F41" s="167">
        <v>6</v>
      </c>
      <c r="G41" s="168">
        <v>3</v>
      </c>
      <c r="H41" s="169">
        <v>0</v>
      </c>
      <c r="I41" s="166">
        <v>0</v>
      </c>
      <c r="J41" s="167">
        <v>1</v>
      </c>
      <c r="K41" s="167">
        <v>2</v>
      </c>
      <c r="L41" s="167">
        <v>13</v>
      </c>
      <c r="M41" s="168">
        <v>1</v>
      </c>
      <c r="N41" s="169">
        <v>0</v>
      </c>
      <c r="O41" s="130" t="s">
        <v>182</v>
      </c>
      <c r="P41" s="130">
        <v>17</v>
      </c>
      <c r="Q41" s="130">
        <v>17</v>
      </c>
    </row>
    <row r="42" spans="1:17" x14ac:dyDescent="0.2">
      <c r="A42" s="190"/>
      <c r="B42" s="224"/>
      <c r="C42" s="191">
        <v>7.1428571428571425E-2</v>
      </c>
      <c r="D42" s="192">
        <v>0.21428571428571427</v>
      </c>
      <c r="E42" s="192">
        <v>0.2857142857142857</v>
      </c>
      <c r="F42" s="192">
        <v>0.42857142857142855</v>
      </c>
      <c r="G42" s="192"/>
      <c r="H42" s="193"/>
      <c r="I42" s="194">
        <v>0</v>
      </c>
      <c r="J42" s="195">
        <v>6.25E-2</v>
      </c>
      <c r="K42" s="195">
        <v>0.125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9</v>
      </c>
      <c r="G48" s="199">
        <v>6</v>
      </c>
      <c r="H48" s="177">
        <v>0</v>
      </c>
      <c r="P48" s="130">
        <v>17</v>
      </c>
    </row>
    <row r="49" spans="1:16" x14ac:dyDescent="0.2">
      <c r="A49" s="86"/>
      <c r="C49" s="180">
        <v>5.8823529411764705E-2</v>
      </c>
      <c r="D49" s="180">
        <v>0</v>
      </c>
      <c r="E49" s="180">
        <v>5.8823529411764705E-2</v>
      </c>
      <c r="F49" s="180">
        <v>0.52941176470588236</v>
      </c>
      <c r="G49" s="180">
        <v>0.35294117647058826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9</v>
      </c>
      <c r="G54" s="199">
        <v>5</v>
      </c>
      <c r="H54" s="177">
        <v>0</v>
      </c>
      <c r="P54" s="130">
        <v>17</v>
      </c>
    </row>
    <row r="55" spans="1:16" x14ac:dyDescent="0.2">
      <c r="A55" s="86"/>
      <c r="C55" s="180">
        <v>0</v>
      </c>
      <c r="D55" s="180">
        <v>5.8823529411764705E-2</v>
      </c>
      <c r="E55" s="180">
        <v>0.11764705882352941</v>
      </c>
      <c r="F55" s="180">
        <v>0.52941176470588236</v>
      </c>
      <c r="G55" s="180">
        <v>0.29411764705882354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362</v>
      </c>
      <c r="C64" s="226"/>
      <c r="D64" s="226"/>
      <c r="E64" s="226"/>
      <c r="F64" s="226"/>
      <c r="G64" s="226"/>
      <c r="H64" s="226"/>
      <c r="I64" s="226"/>
      <c r="J64" s="226"/>
      <c r="K64" s="226"/>
      <c r="L64" s="226"/>
    </row>
    <row r="65" spans="2:12" ht="23.1" customHeight="1" x14ac:dyDescent="0.2">
      <c r="B65" s="226" t="s">
        <v>363</v>
      </c>
      <c r="C65" s="226"/>
      <c r="D65" s="226"/>
      <c r="E65" s="226"/>
      <c r="F65" s="226"/>
      <c r="G65" s="226"/>
      <c r="H65" s="226"/>
      <c r="I65" s="226"/>
      <c r="J65" s="226"/>
      <c r="K65" s="226"/>
      <c r="L65" s="226"/>
    </row>
    <row r="66" spans="2:12" ht="36"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80B-927F-478A-AEC9-5FFBAE5F56C9}">
  <sheetPr codeName="Sheet4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205</v>
      </c>
      <c r="C3" s="133"/>
      <c r="D3" s="134"/>
      <c r="E3" s="135">
        <v>44657</v>
      </c>
      <c r="F3" s="134"/>
      <c r="G3" s="136"/>
      <c r="H3" s="136"/>
      <c r="I3" s="135" t="s">
        <v>157</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7</v>
      </c>
      <c r="D6" s="141">
        <v>0.875</v>
      </c>
      <c r="F6" s="142" t="s">
        <v>49</v>
      </c>
      <c r="J6" s="143" t="s">
        <v>173</v>
      </c>
    </row>
    <row r="7" spans="1:15" x14ac:dyDescent="0.2">
      <c r="B7" s="144" t="s">
        <v>3</v>
      </c>
      <c r="C7" s="88">
        <v>1</v>
      </c>
      <c r="D7" s="145">
        <v>0.125</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5</v>
      </c>
      <c r="E24" s="167">
        <v>1</v>
      </c>
      <c r="F24" s="167">
        <v>1</v>
      </c>
      <c r="G24" s="168">
        <v>0</v>
      </c>
      <c r="H24" s="169">
        <v>0</v>
      </c>
      <c r="I24" s="166">
        <v>0</v>
      </c>
      <c r="J24" s="167">
        <v>0</v>
      </c>
      <c r="K24" s="167">
        <v>2</v>
      </c>
      <c r="L24" s="167">
        <v>5</v>
      </c>
      <c r="M24" s="168">
        <v>0</v>
      </c>
      <c r="N24" s="169">
        <v>1</v>
      </c>
      <c r="O24" s="130" t="s">
        <v>174</v>
      </c>
      <c r="P24" s="130">
        <v>8</v>
      </c>
      <c r="Q24" s="130">
        <v>8</v>
      </c>
    </row>
    <row r="25" spans="1:17" ht="18.75" customHeight="1" x14ac:dyDescent="0.2">
      <c r="A25" s="170"/>
      <c r="B25" s="221"/>
      <c r="C25" s="171">
        <v>0.125</v>
      </c>
      <c r="D25" s="172">
        <v>0.625</v>
      </c>
      <c r="E25" s="172">
        <v>0.125</v>
      </c>
      <c r="F25" s="172">
        <v>0.125</v>
      </c>
      <c r="G25" s="172"/>
      <c r="H25" s="173"/>
      <c r="I25" s="171">
        <v>0</v>
      </c>
      <c r="J25" s="172">
        <v>0</v>
      </c>
      <c r="K25" s="172">
        <v>0.2857142857142857</v>
      </c>
      <c r="L25" s="172">
        <v>0.7142857142857143</v>
      </c>
      <c r="M25" s="172"/>
      <c r="N25" s="173"/>
      <c r="O25" s="130"/>
    </row>
    <row r="26" spans="1:17" ht="12.75" customHeight="1" x14ac:dyDescent="0.2">
      <c r="A26" s="174" t="s">
        <v>41</v>
      </c>
      <c r="B26" s="223" t="s">
        <v>51</v>
      </c>
      <c r="C26" s="175">
        <v>2</v>
      </c>
      <c r="D26" s="176">
        <v>4</v>
      </c>
      <c r="E26" s="176">
        <v>0</v>
      </c>
      <c r="F26" s="176">
        <v>2</v>
      </c>
      <c r="G26" s="177">
        <v>0</v>
      </c>
      <c r="H26" s="178">
        <v>0</v>
      </c>
      <c r="I26" s="175">
        <v>0</v>
      </c>
      <c r="J26" s="176">
        <v>0</v>
      </c>
      <c r="K26" s="176">
        <v>1</v>
      </c>
      <c r="L26" s="176">
        <v>6</v>
      </c>
      <c r="M26" s="177">
        <v>0</v>
      </c>
      <c r="N26" s="178">
        <v>1</v>
      </c>
      <c r="O26" s="130" t="s">
        <v>175</v>
      </c>
      <c r="P26" s="130">
        <v>8</v>
      </c>
      <c r="Q26" s="130">
        <v>8</v>
      </c>
    </row>
    <row r="27" spans="1:17" ht="18" customHeight="1" x14ac:dyDescent="0.2">
      <c r="A27" s="174"/>
      <c r="B27" s="223"/>
      <c r="C27" s="179">
        <v>0.25</v>
      </c>
      <c r="D27" s="180">
        <v>0.5</v>
      </c>
      <c r="E27" s="180">
        <v>0</v>
      </c>
      <c r="F27" s="180">
        <v>0.25</v>
      </c>
      <c r="G27" s="180"/>
      <c r="H27" s="181"/>
      <c r="I27" s="182">
        <v>0</v>
      </c>
      <c r="J27" s="183">
        <v>0</v>
      </c>
      <c r="K27" s="183">
        <v>0.14285714285714285</v>
      </c>
      <c r="L27" s="183">
        <v>0.8571428571428571</v>
      </c>
      <c r="M27" s="180"/>
      <c r="N27" s="181"/>
      <c r="O27" s="130"/>
    </row>
    <row r="28" spans="1:17" ht="12.75" customHeight="1" x14ac:dyDescent="0.2">
      <c r="A28" s="170" t="s">
        <v>42</v>
      </c>
      <c r="B28" s="221" t="s">
        <v>58</v>
      </c>
      <c r="C28" s="166">
        <v>1</v>
      </c>
      <c r="D28" s="167">
        <v>5</v>
      </c>
      <c r="E28" s="167">
        <v>1</v>
      </c>
      <c r="F28" s="167">
        <v>1</v>
      </c>
      <c r="G28" s="168">
        <v>0</v>
      </c>
      <c r="H28" s="169">
        <v>0</v>
      </c>
      <c r="I28" s="166">
        <v>0</v>
      </c>
      <c r="J28" s="167">
        <v>1</v>
      </c>
      <c r="K28" s="167">
        <v>1</v>
      </c>
      <c r="L28" s="167">
        <v>5</v>
      </c>
      <c r="M28" s="168">
        <v>0</v>
      </c>
      <c r="N28" s="169">
        <v>1</v>
      </c>
      <c r="O28" s="130" t="s">
        <v>176</v>
      </c>
      <c r="P28" s="130">
        <v>8</v>
      </c>
      <c r="Q28" s="130">
        <v>8</v>
      </c>
    </row>
    <row r="29" spans="1:17" ht="15.75" customHeight="1" x14ac:dyDescent="0.2">
      <c r="A29" s="170"/>
      <c r="B29" s="221"/>
      <c r="C29" s="184">
        <v>0.125</v>
      </c>
      <c r="D29" s="185">
        <v>0.625</v>
      </c>
      <c r="E29" s="185">
        <v>0.125</v>
      </c>
      <c r="F29" s="185">
        <v>0.125</v>
      </c>
      <c r="G29" s="185"/>
      <c r="H29" s="186"/>
      <c r="I29" s="171">
        <v>0</v>
      </c>
      <c r="J29" s="172">
        <v>0.14285714285714285</v>
      </c>
      <c r="K29" s="172">
        <v>0.14285714285714285</v>
      </c>
      <c r="L29" s="172">
        <v>0.7142857142857143</v>
      </c>
      <c r="M29" s="185"/>
      <c r="N29" s="186"/>
      <c r="O29" s="130"/>
    </row>
    <row r="30" spans="1:17" ht="13.5" customHeight="1" x14ac:dyDescent="0.2">
      <c r="A30" s="174" t="s">
        <v>43</v>
      </c>
      <c r="B30" s="223" t="s">
        <v>59</v>
      </c>
      <c r="C30" s="175">
        <v>0</v>
      </c>
      <c r="D30" s="176">
        <v>5</v>
      </c>
      <c r="E30" s="176">
        <v>2</v>
      </c>
      <c r="F30" s="176">
        <v>0</v>
      </c>
      <c r="G30" s="177">
        <v>0</v>
      </c>
      <c r="H30" s="178">
        <v>1</v>
      </c>
      <c r="I30" s="175">
        <v>0</v>
      </c>
      <c r="J30" s="176">
        <v>0</v>
      </c>
      <c r="K30" s="176">
        <v>3</v>
      </c>
      <c r="L30" s="176">
        <v>5</v>
      </c>
      <c r="M30" s="177">
        <v>0</v>
      </c>
      <c r="N30" s="178">
        <v>0</v>
      </c>
      <c r="O30" s="130" t="s">
        <v>177</v>
      </c>
      <c r="P30" s="130">
        <v>8</v>
      </c>
      <c r="Q30" s="130">
        <v>8</v>
      </c>
    </row>
    <row r="31" spans="1:17" ht="13.5" customHeight="1" x14ac:dyDescent="0.2">
      <c r="A31" s="174"/>
      <c r="B31" s="223"/>
      <c r="C31" s="179">
        <v>0</v>
      </c>
      <c r="D31" s="180">
        <v>0.7142857142857143</v>
      </c>
      <c r="E31" s="180">
        <v>0.2857142857142857</v>
      </c>
      <c r="F31" s="180">
        <v>0</v>
      </c>
      <c r="G31" s="180"/>
      <c r="H31" s="181"/>
      <c r="I31" s="182">
        <v>0</v>
      </c>
      <c r="J31" s="183">
        <v>0</v>
      </c>
      <c r="K31" s="183">
        <v>0.375</v>
      </c>
      <c r="L31" s="183">
        <v>0.625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4</v>
      </c>
      <c r="E33" s="167">
        <v>1</v>
      </c>
      <c r="F33" s="167">
        <v>1</v>
      </c>
      <c r="G33" s="168">
        <v>0</v>
      </c>
      <c r="H33" s="169">
        <v>0</v>
      </c>
      <c r="I33" s="166">
        <v>0</v>
      </c>
      <c r="J33" s="167">
        <v>0</v>
      </c>
      <c r="K33" s="167">
        <v>1</v>
      </c>
      <c r="L33" s="167">
        <v>6</v>
      </c>
      <c r="M33" s="168">
        <v>0</v>
      </c>
      <c r="N33" s="169">
        <v>1</v>
      </c>
      <c r="O33" s="130" t="s">
        <v>178</v>
      </c>
      <c r="P33" s="130">
        <v>8</v>
      </c>
      <c r="Q33" s="130">
        <v>8</v>
      </c>
    </row>
    <row r="34" spans="1:17" ht="14.25" customHeight="1" x14ac:dyDescent="0.2">
      <c r="A34" s="170"/>
      <c r="B34" s="221"/>
      <c r="C34" s="184">
        <v>0.25</v>
      </c>
      <c r="D34" s="185">
        <v>0.5</v>
      </c>
      <c r="E34" s="185">
        <v>0.125</v>
      </c>
      <c r="F34" s="185">
        <v>0.125</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1</v>
      </c>
      <c r="D35" s="176">
        <v>5</v>
      </c>
      <c r="E35" s="176">
        <v>1</v>
      </c>
      <c r="F35" s="176">
        <v>0</v>
      </c>
      <c r="G35" s="177">
        <v>0</v>
      </c>
      <c r="H35" s="178">
        <v>1</v>
      </c>
      <c r="I35" s="175">
        <v>0</v>
      </c>
      <c r="J35" s="176">
        <v>0</v>
      </c>
      <c r="K35" s="176">
        <v>1</v>
      </c>
      <c r="L35" s="176">
        <v>7</v>
      </c>
      <c r="M35" s="177">
        <v>0</v>
      </c>
      <c r="N35" s="178">
        <v>0</v>
      </c>
      <c r="O35" s="130" t="s">
        <v>179</v>
      </c>
      <c r="P35" s="130">
        <v>8</v>
      </c>
      <c r="Q35" s="130">
        <v>8</v>
      </c>
    </row>
    <row r="36" spans="1:17" ht="15.75" customHeight="1" x14ac:dyDescent="0.2">
      <c r="A36" s="174"/>
      <c r="B36" s="223"/>
      <c r="C36" s="179">
        <v>0.14285714285714285</v>
      </c>
      <c r="D36" s="180">
        <v>0.7142857142857143</v>
      </c>
      <c r="E36" s="180">
        <v>0.14285714285714285</v>
      </c>
      <c r="F36" s="180">
        <v>0</v>
      </c>
      <c r="G36" s="180"/>
      <c r="H36" s="181"/>
      <c r="I36" s="182">
        <v>0</v>
      </c>
      <c r="J36" s="183">
        <v>0</v>
      </c>
      <c r="K36" s="183">
        <v>0.125</v>
      </c>
      <c r="L36" s="183">
        <v>0.875</v>
      </c>
      <c r="M36" s="180"/>
      <c r="N36" s="181"/>
      <c r="O36" s="130"/>
    </row>
    <row r="37" spans="1:17" ht="12.75" customHeight="1" x14ac:dyDescent="0.2">
      <c r="A37" s="170" t="s">
        <v>46</v>
      </c>
      <c r="B37" s="221" t="s">
        <v>53</v>
      </c>
      <c r="C37" s="166">
        <v>2</v>
      </c>
      <c r="D37" s="167">
        <v>4</v>
      </c>
      <c r="E37" s="167">
        <v>1</v>
      </c>
      <c r="F37" s="167">
        <v>0</v>
      </c>
      <c r="G37" s="168">
        <v>0</v>
      </c>
      <c r="H37" s="169">
        <v>1</v>
      </c>
      <c r="I37" s="166">
        <v>0</v>
      </c>
      <c r="J37" s="167">
        <v>0</v>
      </c>
      <c r="K37" s="167">
        <v>2</v>
      </c>
      <c r="L37" s="167">
        <v>6</v>
      </c>
      <c r="M37" s="168">
        <v>0</v>
      </c>
      <c r="N37" s="169">
        <v>0</v>
      </c>
      <c r="O37" s="130" t="s">
        <v>180</v>
      </c>
      <c r="P37" s="130">
        <v>8</v>
      </c>
      <c r="Q37" s="130">
        <v>8</v>
      </c>
    </row>
    <row r="38" spans="1:17" ht="14.25" customHeight="1" x14ac:dyDescent="0.2">
      <c r="A38" s="170"/>
      <c r="B38" s="221"/>
      <c r="C38" s="184">
        <v>0.2857142857142857</v>
      </c>
      <c r="D38" s="185">
        <v>0.5714285714285714</v>
      </c>
      <c r="E38" s="185">
        <v>0.14285714285714285</v>
      </c>
      <c r="F38" s="185">
        <v>0</v>
      </c>
      <c r="G38" s="185"/>
      <c r="H38" s="186"/>
      <c r="I38" s="171">
        <v>0</v>
      </c>
      <c r="J38" s="172">
        <v>0</v>
      </c>
      <c r="K38" s="172">
        <v>0.25</v>
      </c>
      <c r="L38" s="172">
        <v>0.75</v>
      </c>
      <c r="M38" s="185"/>
      <c r="N38" s="186"/>
      <c r="O38" s="130"/>
    </row>
    <row r="39" spans="1:17" ht="12.75" customHeight="1" x14ac:dyDescent="0.2">
      <c r="A39" s="174" t="s">
        <v>47</v>
      </c>
      <c r="B39" s="223" t="s">
        <v>61</v>
      </c>
      <c r="C39" s="175">
        <v>1</v>
      </c>
      <c r="D39" s="176">
        <v>5</v>
      </c>
      <c r="E39" s="176">
        <v>1</v>
      </c>
      <c r="F39" s="176">
        <v>0</v>
      </c>
      <c r="G39" s="177">
        <v>0</v>
      </c>
      <c r="H39" s="178">
        <v>1</v>
      </c>
      <c r="I39" s="175">
        <v>0</v>
      </c>
      <c r="J39" s="176">
        <v>0</v>
      </c>
      <c r="K39" s="176">
        <v>3</v>
      </c>
      <c r="L39" s="176">
        <v>5</v>
      </c>
      <c r="M39" s="177">
        <v>0</v>
      </c>
      <c r="N39" s="178">
        <v>0</v>
      </c>
      <c r="O39" s="130" t="s">
        <v>181</v>
      </c>
      <c r="P39" s="130">
        <v>8</v>
      </c>
      <c r="Q39" s="130">
        <v>8</v>
      </c>
    </row>
    <row r="40" spans="1:17" ht="15" customHeight="1" x14ac:dyDescent="0.2">
      <c r="A40" s="174"/>
      <c r="B40" s="223"/>
      <c r="C40" s="179">
        <v>0.14285714285714285</v>
      </c>
      <c r="D40" s="180">
        <v>0.7142857142857143</v>
      </c>
      <c r="E40" s="180">
        <v>0.14285714285714285</v>
      </c>
      <c r="F40" s="180">
        <v>0</v>
      </c>
      <c r="G40" s="180"/>
      <c r="H40" s="181"/>
      <c r="I40" s="182">
        <v>0</v>
      </c>
      <c r="J40" s="183">
        <v>0</v>
      </c>
      <c r="K40" s="183">
        <v>0.375</v>
      </c>
      <c r="L40" s="183">
        <v>0.625</v>
      </c>
      <c r="M40" s="180"/>
      <c r="N40" s="181"/>
      <c r="O40" s="130"/>
    </row>
    <row r="41" spans="1:17" ht="12.75" customHeight="1" x14ac:dyDescent="0.2">
      <c r="A41" s="170" t="s">
        <v>48</v>
      </c>
      <c r="B41" s="221" t="s">
        <v>62</v>
      </c>
      <c r="C41" s="166">
        <v>2</v>
      </c>
      <c r="D41" s="167">
        <v>3</v>
      </c>
      <c r="E41" s="167">
        <v>1</v>
      </c>
      <c r="F41" s="167">
        <v>1</v>
      </c>
      <c r="G41" s="168">
        <v>0</v>
      </c>
      <c r="H41" s="169">
        <v>1</v>
      </c>
      <c r="I41" s="166">
        <v>0</v>
      </c>
      <c r="J41" s="167">
        <v>0</v>
      </c>
      <c r="K41" s="167">
        <v>3</v>
      </c>
      <c r="L41" s="167">
        <v>5</v>
      </c>
      <c r="M41" s="168">
        <v>0</v>
      </c>
      <c r="N41" s="169">
        <v>0</v>
      </c>
      <c r="O41" s="130" t="s">
        <v>182</v>
      </c>
      <c r="P41" s="130">
        <v>8</v>
      </c>
      <c r="Q41" s="130">
        <v>8</v>
      </c>
    </row>
    <row r="42" spans="1:17" x14ac:dyDescent="0.2">
      <c r="A42" s="190"/>
      <c r="B42" s="224"/>
      <c r="C42" s="191">
        <v>0.2857142857142857</v>
      </c>
      <c r="D42" s="192">
        <v>0.42857142857142855</v>
      </c>
      <c r="E42" s="192">
        <v>0.14285714285714285</v>
      </c>
      <c r="F42" s="192">
        <v>0.14285714285714285</v>
      </c>
      <c r="G42" s="192"/>
      <c r="H42" s="193"/>
      <c r="I42" s="194">
        <v>0</v>
      </c>
      <c r="J42" s="195">
        <v>0</v>
      </c>
      <c r="K42" s="195">
        <v>0.375</v>
      </c>
      <c r="L42" s="195">
        <v>0.625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6</v>
      </c>
      <c r="H48" s="177">
        <v>0</v>
      </c>
      <c r="P48" s="130">
        <v>8</v>
      </c>
    </row>
    <row r="49" spans="1:16" x14ac:dyDescent="0.2">
      <c r="A49" s="86"/>
      <c r="C49" s="180">
        <v>0.125</v>
      </c>
      <c r="D49" s="180">
        <v>0</v>
      </c>
      <c r="E49" s="180">
        <v>0</v>
      </c>
      <c r="F49" s="180">
        <v>0.125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6</v>
      </c>
      <c r="H54" s="177">
        <v>0</v>
      </c>
      <c r="P54" s="130">
        <v>8</v>
      </c>
    </row>
    <row r="55" spans="1:16" x14ac:dyDescent="0.2">
      <c r="A55" s="86"/>
      <c r="C55" s="180">
        <v>0</v>
      </c>
      <c r="D55" s="180">
        <v>0</v>
      </c>
      <c r="E55" s="180">
        <v>0.125</v>
      </c>
      <c r="F55" s="180">
        <v>0.125</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0</v>
      </c>
      <c r="P60" s="130">
        <v>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361</v>
      </c>
      <c r="C64" s="226"/>
      <c r="D64" s="226"/>
      <c r="E64" s="226"/>
      <c r="F64" s="226"/>
      <c r="G64" s="226"/>
      <c r="H64" s="226"/>
      <c r="I64" s="226"/>
      <c r="J64" s="226"/>
      <c r="K64" s="226"/>
      <c r="L64" s="226"/>
    </row>
    <row r="65" spans="2:6" ht="23.1" customHeight="1" x14ac:dyDescent="0.2">
      <c r="B65" s="81"/>
      <c r="C65" s="81"/>
      <c r="D65" s="81"/>
      <c r="E65" s="81"/>
      <c r="F65" s="81"/>
    </row>
    <row r="66" spans="2:6" ht="36"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0BD9-72D7-496A-9F46-3F5FAE7C9CC3}">
  <sheetPr codeName="Sheet11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44505</v>
      </c>
      <c r="F3" s="134"/>
      <c r="G3" s="136"/>
      <c r="H3" s="136"/>
      <c r="I3" s="135" t="s">
        <v>87</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4</v>
      </c>
      <c r="I8" s="145">
        <v>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4</v>
      </c>
      <c r="D11" s="145">
        <v>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0.25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1</v>
      </c>
      <c r="F24" s="167">
        <v>1</v>
      </c>
      <c r="G24" s="168">
        <v>0</v>
      </c>
      <c r="H24" s="169">
        <v>0</v>
      </c>
      <c r="I24" s="166">
        <v>0</v>
      </c>
      <c r="J24" s="167">
        <v>1</v>
      </c>
      <c r="K24" s="167">
        <v>0</v>
      </c>
      <c r="L24" s="167">
        <v>3</v>
      </c>
      <c r="M24" s="168">
        <v>0</v>
      </c>
      <c r="N24" s="169">
        <v>0</v>
      </c>
      <c r="O24" s="130" t="s">
        <v>174</v>
      </c>
      <c r="P24" s="130">
        <v>4</v>
      </c>
      <c r="Q24" s="130">
        <v>4</v>
      </c>
    </row>
    <row r="25" spans="1:17" ht="18.75" customHeight="1" x14ac:dyDescent="0.2">
      <c r="A25" s="170"/>
      <c r="B25" s="221"/>
      <c r="C25" s="171">
        <v>0.25</v>
      </c>
      <c r="D25" s="172">
        <v>0.25</v>
      </c>
      <c r="E25" s="172">
        <v>0.25</v>
      </c>
      <c r="F25" s="172">
        <v>0.25</v>
      </c>
      <c r="G25" s="172"/>
      <c r="H25" s="173"/>
      <c r="I25" s="171">
        <v>0</v>
      </c>
      <c r="J25" s="172">
        <v>0.25</v>
      </c>
      <c r="K25" s="172">
        <v>0</v>
      </c>
      <c r="L25" s="172">
        <v>0.75</v>
      </c>
      <c r="M25" s="172"/>
      <c r="N25" s="173"/>
      <c r="O25" s="130"/>
    </row>
    <row r="26" spans="1:17" ht="12.75" customHeight="1" x14ac:dyDescent="0.2">
      <c r="A26" s="174" t="s">
        <v>41</v>
      </c>
      <c r="B26" s="223" t="s">
        <v>51</v>
      </c>
      <c r="C26" s="175">
        <v>1</v>
      </c>
      <c r="D26" s="176">
        <v>0</v>
      </c>
      <c r="E26" s="176">
        <v>1</v>
      </c>
      <c r="F26" s="176">
        <v>1</v>
      </c>
      <c r="G26" s="177">
        <v>1</v>
      </c>
      <c r="H26" s="178">
        <v>0</v>
      </c>
      <c r="I26" s="175">
        <v>0</v>
      </c>
      <c r="J26" s="176">
        <v>0</v>
      </c>
      <c r="K26" s="176">
        <v>0</v>
      </c>
      <c r="L26" s="176">
        <v>4</v>
      </c>
      <c r="M26" s="177">
        <v>0</v>
      </c>
      <c r="N26" s="178">
        <v>0</v>
      </c>
      <c r="O26" s="130" t="s">
        <v>175</v>
      </c>
      <c r="P26" s="130">
        <v>4</v>
      </c>
      <c r="Q26" s="130">
        <v>4</v>
      </c>
    </row>
    <row r="27" spans="1:17" ht="18" customHeight="1" x14ac:dyDescent="0.2">
      <c r="A27" s="174"/>
      <c r="B27" s="223"/>
      <c r="C27" s="179">
        <v>0.33333333333333331</v>
      </c>
      <c r="D27" s="180">
        <v>0</v>
      </c>
      <c r="E27" s="180">
        <v>0.33333333333333331</v>
      </c>
      <c r="F27" s="180">
        <v>0.33333333333333331</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1</v>
      </c>
      <c r="F28" s="167">
        <v>1</v>
      </c>
      <c r="G28" s="168">
        <v>1</v>
      </c>
      <c r="H28" s="169">
        <v>0</v>
      </c>
      <c r="I28" s="166">
        <v>0</v>
      </c>
      <c r="J28" s="167">
        <v>0</v>
      </c>
      <c r="K28" s="167">
        <v>0</v>
      </c>
      <c r="L28" s="167">
        <v>4</v>
      </c>
      <c r="M28" s="168">
        <v>0</v>
      </c>
      <c r="N28" s="169">
        <v>0</v>
      </c>
      <c r="O28" s="130" t="s">
        <v>176</v>
      </c>
      <c r="P28" s="130">
        <v>4</v>
      </c>
      <c r="Q28" s="130">
        <v>4</v>
      </c>
    </row>
    <row r="29" spans="1:17" ht="15.75" customHeight="1" x14ac:dyDescent="0.2">
      <c r="A29" s="170"/>
      <c r="B29" s="221"/>
      <c r="C29" s="184">
        <v>0.33333333333333331</v>
      </c>
      <c r="D29" s="185">
        <v>0</v>
      </c>
      <c r="E29" s="185">
        <v>0.33333333333333331</v>
      </c>
      <c r="F29" s="185">
        <v>0.33333333333333331</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0</v>
      </c>
      <c r="F30" s="176">
        <v>3</v>
      </c>
      <c r="G30" s="177">
        <v>0</v>
      </c>
      <c r="H30" s="178">
        <v>0</v>
      </c>
      <c r="I30" s="175">
        <v>0</v>
      </c>
      <c r="J30" s="176">
        <v>0</v>
      </c>
      <c r="K30" s="176">
        <v>0</v>
      </c>
      <c r="L30" s="176">
        <v>4</v>
      </c>
      <c r="M30" s="177">
        <v>0</v>
      </c>
      <c r="N30" s="178">
        <v>0</v>
      </c>
      <c r="O30" s="130" t="s">
        <v>177</v>
      </c>
      <c r="P30" s="130">
        <v>4</v>
      </c>
      <c r="Q30" s="130">
        <v>4</v>
      </c>
    </row>
    <row r="31" spans="1:17" ht="13.5" customHeight="1" x14ac:dyDescent="0.2">
      <c r="A31" s="174"/>
      <c r="B31" s="223"/>
      <c r="C31" s="179">
        <v>0.25</v>
      </c>
      <c r="D31" s="180">
        <v>0</v>
      </c>
      <c r="E31" s="180">
        <v>0</v>
      </c>
      <c r="F31" s="180">
        <v>0.75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1</v>
      </c>
      <c r="F33" s="167">
        <v>2</v>
      </c>
      <c r="G33" s="168">
        <v>0</v>
      </c>
      <c r="H33" s="169">
        <v>0</v>
      </c>
      <c r="I33" s="166">
        <v>1</v>
      </c>
      <c r="J33" s="167">
        <v>0</v>
      </c>
      <c r="K33" s="167">
        <v>0</v>
      </c>
      <c r="L33" s="167">
        <v>3</v>
      </c>
      <c r="M33" s="168">
        <v>0</v>
      </c>
      <c r="N33" s="169">
        <v>0</v>
      </c>
      <c r="O33" s="130" t="s">
        <v>178</v>
      </c>
      <c r="P33" s="130">
        <v>4</v>
      </c>
      <c r="Q33" s="130">
        <v>4</v>
      </c>
    </row>
    <row r="34" spans="1:17" ht="14.25" customHeight="1" x14ac:dyDescent="0.2">
      <c r="A34" s="170"/>
      <c r="B34" s="221"/>
      <c r="C34" s="184">
        <v>0.25</v>
      </c>
      <c r="D34" s="185">
        <v>0</v>
      </c>
      <c r="E34" s="185">
        <v>0.25</v>
      </c>
      <c r="F34" s="185">
        <v>0.5</v>
      </c>
      <c r="G34" s="185"/>
      <c r="H34" s="186"/>
      <c r="I34" s="171">
        <v>0.25</v>
      </c>
      <c r="J34" s="172">
        <v>0</v>
      </c>
      <c r="K34" s="172">
        <v>0</v>
      </c>
      <c r="L34" s="172">
        <v>0.75</v>
      </c>
      <c r="M34" s="185"/>
      <c r="N34" s="186"/>
      <c r="O34" s="130"/>
    </row>
    <row r="35" spans="1:17" ht="12.75" customHeight="1" x14ac:dyDescent="0.2">
      <c r="A35" s="174" t="s">
        <v>45</v>
      </c>
      <c r="B35" s="223" t="s">
        <v>52</v>
      </c>
      <c r="C35" s="175">
        <v>1</v>
      </c>
      <c r="D35" s="176">
        <v>0</v>
      </c>
      <c r="E35" s="176">
        <v>0</v>
      </c>
      <c r="F35" s="176">
        <v>3</v>
      </c>
      <c r="G35" s="177">
        <v>0</v>
      </c>
      <c r="H35" s="178">
        <v>0</v>
      </c>
      <c r="I35" s="175">
        <v>1</v>
      </c>
      <c r="J35" s="176">
        <v>0</v>
      </c>
      <c r="K35" s="176">
        <v>0</v>
      </c>
      <c r="L35" s="176">
        <v>3</v>
      </c>
      <c r="M35" s="177">
        <v>0</v>
      </c>
      <c r="N35" s="178">
        <v>0</v>
      </c>
      <c r="O35" s="130" t="s">
        <v>179</v>
      </c>
      <c r="P35" s="130">
        <v>4</v>
      </c>
      <c r="Q35" s="130">
        <v>4</v>
      </c>
    </row>
    <row r="36" spans="1:17" ht="15.75" customHeight="1" x14ac:dyDescent="0.2">
      <c r="A36" s="174"/>
      <c r="B36" s="223"/>
      <c r="C36" s="179">
        <v>0.25</v>
      </c>
      <c r="D36" s="180">
        <v>0</v>
      </c>
      <c r="E36" s="180">
        <v>0</v>
      </c>
      <c r="F36" s="180">
        <v>0.75</v>
      </c>
      <c r="G36" s="180"/>
      <c r="H36" s="181"/>
      <c r="I36" s="182">
        <v>0.25</v>
      </c>
      <c r="J36" s="183">
        <v>0</v>
      </c>
      <c r="K36" s="183">
        <v>0</v>
      </c>
      <c r="L36" s="183">
        <v>0.75</v>
      </c>
      <c r="M36" s="180"/>
      <c r="N36" s="181"/>
      <c r="O36" s="130"/>
    </row>
    <row r="37" spans="1:17" ht="12.75" customHeight="1" x14ac:dyDescent="0.2">
      <c r="A37" s="170" t="s">
        <v>46</v>
      </c>
      <c r="B37" s="221" t="s">
        <v>53</v>
      </c>
      <c r="C37" s="166">
        <v>1</v>
      </c>
      <c r="D37" s="167">
        <v>0</v>
      </c>
      <c r="E37" s="167">
        <v>0</v>
      </c>
      <c r="F37" s="167">
        <v>2</v>
      </c>
      <c r="G37" s="168">
        <v>1</v>
      </c>
      <c r="H37" s="169">
        <v>0</v>
      </c>
      <c r="I37" s="166">
        <v>1</v>
      </c>
      <c r="J37" s="167">
        <v>0</v>
      </c>
      <c r="K37" s="167">
        <v>0</v>
      </c>
      <c r="L37" s="167">
        <v>3</v>
      </c>
      <c r="M37" s="168">
        <v>0</v>
      </c>
      <c r="N37" s="169">
        <v>0</v>
      </c>
      <c r="O37" s="130" t="s">
        <v>180</v>
      </c>
      <c r="P37" s="130">
        <v>4</v>
      </c>
      <c r="Q37" s="130">
        <v>4</v>
      </c>
    </row>
    <row r="38" spans="1:17" ht="14.25" customHeight="1" x14ac:dyDescent="0.2">
      <c r="A38" s="170"/>
      <c r="B38" s="221"/>
      <c r="C38" s="184">
        <v>0.33333333333333331</v>
      </c>
      <c r="D38" s="185">
        <v>0</v>
      </c>
      <c r="E38" s="185">
        <v>0</v>
      </c>
      <c r="F38" s="185">
        <v>0.66666666666666663</v>
      </c>
      <c r="G38" s="185"/>
      <c r="H38" s="186"/>
      <c r="I38" s="171">
        <v>0.25</v>
      </c>
      <c r="J38" s="172">
        <v>0</v>
      </c>
      <c r="K38" s="172">
        <v>0</v>
      </c>
      <c r="L38" s="172">
        <v>0.75</v>
      </c>
      <c r="M38" s="185"/>
      <c r="N38" s="186"/>
      <c r="O38" s="130"/>
    </row>
    <row r="39" spans="1:17" ht="12.75" customHeight="1" x14ac:dyDescent="0.2">
      <c r="A39" s="174" t="s">
        <v>47</v>
      </c>
      <c r="B39" s="223" t="s">
        <v>61</v>
      </c>
      <c r="C39" s="175">
        <v>1</v>
      </c>
      <c r="D39" s="176">
        <v>0</v>
      </c>
      <c r="E39" s="176">
        <v>0</v>
      </c>
      <c r="F39" s="176">
        <v>2</v>
      </c>
      <c r="G39" s="177">
        <v>1</v>
      </c>
      <c r="H39" s="178">
        <v>0</v>
      </c>
      <c r="I39" s="175">
        <v>1</v>
      </c>
      <c r="J39" s="176">
        <v>0</v>
      </c>
      <c r="K39" s="176">
        <v>0</v>
      </c>
      <c r="L39" s="176">
        <v>2</v>
      </c>
      <c r="M39" s="177">
        <v>1</v>
      </c>
      <c r="N39" s="178">
        <v>0</v>
      </c>
      <c r="O39" s="130" t="s">
        <v>181</v>
      </c>
      <c r="P39" s="130">
        <v>4</v>
      </c>
      <c r="Q39" s="130">
        <v>4</v>
      </c>
    </row>
    <row r="40" spans="1:17" ht="15" customHeight="1" x14ac:dyDescent="0.2">
      <c r="A40" s="174"/>
      <c r="B40" s="223"/>
      <c r="C40" s="179">
        <v>0.33333333333333331</v>
      </c>
      <c r="D40" s="180">
        <v>0</v>
      </c>
      <c r="E40" s="180">
        <v>0</v>
      </c>
      <c r="F40" s="180">
        <v>0.66666666666666663</v>
      </c>
      <c r="G40" s="180"/>
      <c r="H40" s="181"/>
      <c r="I40" s="182">
        <v>0.33333333333333331</v>
      </c>
      <c r="J40" s="183">
        <v>0</v>
      </c>
      <c r="K40" s="183">
        <v>0</v>
      </c>
      <c r="L40" s="183">
        <v>0.66666666666666663</v>
      </c>
      <c r="M40" s="180"/>
      <c r="N40" s="181"/>
      <c r="O40" s="130"/>
    </row>
    <row r="41" spans="1:17" ht="12.75" customHeight="1" x14ac:dyDescent="0.2">
      <c r="A41" s="170" t="s">
        <v>48</v>
      </c>
      <c r="B41" s="221" t="s">
        <v>62</v>
      </c>
      <c r="C41" s="166">
        <v>1</v>
      </c>
      <c r="D41" s="167">
        <v>0</v>
      </c>
      <c r="E41" s="167">
        <v>0</v>
      </c>
      <c r="F41" s="167">
        <v>2</v>
      </c>
      <c r="G41" s="168">
        <v>1</v>
      </c>
      <c r="H41" s="169">
        <v>0</v>
      </c>
      <c r="I41" s="166">
        <v>0</v>
      </c>
      <c r="J41" s="167">
        <v>0</v>
      </c>
      <c r="K41" s="167">
        <v>0</v>
      </c>
      <c r="L41" s="167">
        <v>4</v>
      </c>
      <c r="M41" s="168">
        <v>0</v>
      </c>
      <c r="N41" s="169">
        <v>0</v>
      </c>
      <c r="O41" s="130" t="s">
        <v>182</v>
      </c>
      <c r="P41" s="130">
        <v>4</v>
      </c>
      <c r="Q41" s="130">
        <v>4</v>
      </c>
    </row>
    <row r="42" spans="1:17" x14ac:dyDescent="0.2">
      <c r="A42" s="190"/>
      <c r="B42" s="224"/>
      <c r="C42" s="191">
        <v>0.33333333333333331</v>
      </c>
      <c r="D42" s="192">
        <v>0</v>
      </c>
      <c r="E42" s="192">
        <v>0</v>
      </c>
      <c r="F42" s="192">
        <v>0.66666666666666663</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4</v>
      </c>
      <c r="H48" s="177">
        <v>0</v>
      </c>
      <c r="P48" s="130">
        <v>4</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4</v>
      </c>
      <c r="H54" s="177">
        <v>0</v>
      </c>
      <c r="P54" s="130">
        <v>4</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0</v>
      </c>
      <c r="G60" s="199"/>
      <c r="H60" s="177">
        <v>0</v>
      </c>
      <c r="P60" s="130">
        <v>4</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114"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9D59-DED6-433A-BE4B-9A242B1CB5AC}">
  <sheetPr codeName="Sheet10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44539</v>
      </c>
      <c r="F3" s="134"/>
      <c r="G3" s="136"/>
      <c r="H3" s="136"/>
      <c r="I3" s="135" t="s">
        <v>87</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1</v>
      </c>
      <c r="D6" s="141">
        <v>0.16666666666666666</v>
      </c>
      <c r="F6" s="142" t="s">
        <v>49</v>
      </c>
      <c r="J6" s="143" t="s">
        <v>173</v>
      </c>
    </row>
    <row r="7" spans="1:15" x14ac:dyDescent="0.2">
      <c r="B7" s="144" t="s">
        <v>3</v>
      </c>
      <c r="C7" s="88">
        <v>2</v>
      </c>
      <c r="D7" s="145">
        <v>0.33333333333333331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0.16666666666666666</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0.16666666666666666</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1</v>
      </c>
      <c r="F24" s="167">
        <v>4</v>
      </c>
      <c r="G24" s="168">
        <v>0</v>
      </c>
      <c r="H24" s="169">
        <v>1</v>
      </c>
      <c r="I24" s="166">
        <v>0</v>
      </c>
      <c r="J24" s="167">
        <v>0</v>
      </c>
      <c r="K24" s="167">
        <v>0</v>
      </c>
      <c r="L24" s="167">
        <v>5</v>
      </c>
      <c r="M24" s="168">
        <v>0</v>
      </c>
      <c r="N24" s="169">
        <v>1</v>
      </c>
      <c r="O24" s="130" t="s">
        <v>174</v>
      </c>
      <c r="P24" s="130">
        <v>6</v>
      </c>
      <c r="Q24" s="130">
        <v>6</v>
      </c>
    </row>
    <row r="25" spans="1:17" ht="18.75" customHeight="1" x14ac:dyDescent="0.2">
      <c r="A25" s="170"/>
      <c r="B25" s="221"/>
      <c r="C25" s="171">
        <v>0</v>
      </c>
      <c r="D25" s="172">
        <v>0</v>
      </c>
      <c r="E25" s="172">
        <v>0.2</v>
      </c>
      <c r="F25" s="172">
        <v>0.8</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1</v>
      </c>
      <c r="F26" s="176">
        <v>3</v>
      </c>
      <c r="G26" s="177">
        <v>0</v>
      </c>
      <c r="H26" s="178">
        <v>1</v>
      </c>
      <c r="I26" s="175">
        <v>1</v>
      </c>
      <c r="J26" s="176">
        <v>0</v>
      </c>
      <c r="K26" s="176">
        <v>0</v>
      </c>
      <c r="L26" s="176">
        <v>4</v>
      </c>
      <c r="M26" s="177">
        <v>0</v>
      </c>
      <c r="N26" s="178">
        <v>1</v>
      </c>
      <c r="O26" s="130" t="s">
        <v>175</v>
      </c>
      <c r="P26" s="130">
        <v>6</v>
      </c>
      <c r="Q26" s="130">
        <v>6</v>
      </c>
    </row>
    <row r="27" spans="1:17" ht="18" customHeight="1" x14ac:dyDescent="0.2">
      <c r="A27" s="174"/>
      <c r="B27" s="223"/>
      <c r="C27" s="179">
        <v>0.2</v>
      </c>
      <c r="D27" s="180">
        <v>0</v>
      </c>
      <c r="E27" s="180">
        <v>0.2</v>
      </c>
      <c r="F27" s="180">
        <v>0.6</v>
      </c>
      <c r="G27" s="180"/>
      <c r="H27" s="181"/>
      <c r="I27" s="182">
        <v>0.2</v>
      </c>
      <c r="J27" s="183">
        <v>0</v>
      </c>
      <c r="K27" s="183">
        <v>0</v>
      </c>
      <c r="L27" s="183">
        <v>0.8</v>
      </c>
      <c r="M27" s="180"/>
      <c r="N27" s="181"/>
      <c r="O27" s="130"/>
    </row>
    <row r="28" spans="1:17" ht="12.75" customHeight="1" x14ac:dyDescent="0.2">
      <c r="A28" s="170" t="s">
        <v>42</v>
      </c>
      <c r="B28" s="221" t="s">
        <v>58</v>
      </c>
      <c r="C28" s="166">
        <v>0</v>
      </c>
      <c r="D28" s="167">
        <v>0</v>
      </c>
      <c r="E28" s="167">
        <v>1</v>
      </c>
      <c r="F28" s="167">
        <v>3</v>
      </c>
      <c r="G28" s="168">
        <v>1</v>
      </c>
      <c r="H28" s="169">
        <v>1</v>
      </c>
      <c r="I28" s="166">
        <v>0</v>
      </c>
      <c r="J28" s="167">
        <v>0</v>
      </c>
      <c r="K28" s="167">
        <v>0</v>
      </c>
      <c r="L28" s="167">
        <v>4</v>
      </c>
      <c r="M28" s="168">
        <v>1</v>
      </c>
      <c r="N28" s="169">
        <v>1</v>
      </c>
      <c r="O28" s="130" t="s">
        <v>176</v>
      </c>
      <c r="P28" s="130">
        <v>6</v>
      </c>
      <c r="Q28" s="130">
        <v>6</v>
      </c>
    </row>
    <row r="29" spans="1:17" ht="15.75" customHeight="1" x14ac:dyDescent="0.2">
      <c r="A29" s="170"/>
      <c r="B29" s="221"/>
      <c r="C29" s="184">
        <v>0</v>
      </c>
      <c r="D29" s="185">
        <v>0</v>
      </c>
      <c r="E29" s="185">
        <v>0.25</v>
      </c>
      <c r="F29" s="185">
        <v>0.75</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4</v>
      </c>
      <c r="G30" s="177">
        <v>0</v>
      </c>
      <c r="H30" s="178">
        <v>1</v>
      </c>
      <c r="I30" s="175">
        <v>0</v>
      </c>
      <c r="J30" s="176">
        <v>0</v>
      </c>
      <c r="K30" s="176">
        <v>0</v>
      </c>
      <c r="L30" s="176">
        <v>5</v>
      </c>
      <c r="M30" s="177">
        <v>0</v>
      </c>
      <c r="N30" s="178">
        <v>1</v>
      </c>
      <c r="O30" s="130" t="s">
        <v>177</v>
      </c>
      <c r="P30" s="130">
        <v>6</v>
      </c>
      <c r="Q30" s="130">
        <v>6</v>
      </c>
    </row>
    <row r="31" spans="1:17" ht="13.5" customHeight="1" x14ac:dyDescent="0.2">
      <c r="A31" s="174"/>
      <c r="B31" s="223"/>
      <c r="C31" s="179">
        <v>0</v>
      </c>
      <c r="D31" s="180">
        <v>0</v>
      </c>
      <c r="E31" s="180">
        <v>0.2</v>
      </c>
      <c r="F31" s="180">
        <v>0.8</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0</v>
      </c>
      <c r="F33" s="167">
        <v>3</v>
      </c>
      <c r="G33" s="168">
        <v>1</v>
      </c>
      <c r="H33" s="169">
        <v>1</v>
      </c>
      <c r="I33" s="166">
        <v>0</v>
      </c>
      <c r="J33" s="167">
        <v>0</v>
      </c>
      <c r="K33" s="167">
        <v>0</v>
      </c>
      <c r="L33" s="167">
        <v>4</v>
      </c>
      <c r="M33" s="168">
        <v>1</v>
      </c>
      <c r="N33" s="169">
        <v>1</v>
      </c>
      <c r="O33" s="130" t="s">
        <v>178</v>
      </c>
      <c r="P33" s="130">
        <v>6</v>
      </c>
      <c r="Q33" s="130">
        <v>6</v>
      </c>
    </row>
    <row r="34" spans="1:17" ht="14.25" customHeight="1" x14ac:dyDescent="0.2">
      <c r="A34" s="170"/>
      <c r="B34" s="221"/>
      <c r="C34" s="184">
        <v>0</v>
      </c>
      <c r="D34" s="185">
        <v>0.25</v>
      </c>
      <c r="E34" s="185">
        <v>0</v>
      </c>
      <c r="F34" s="185">
        <v>0.75</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0</v>
      </c>
      <c r="F35" s="176">
        <v>5</v>
      </c>
      <c r="G35" s="177">
        <v>0</v>
      </c>
      <c r="H35" s="178">
        <v>1</v>
      </c>
      <c r="I35" s="175">
        <v>0</v>
      </c>
      <c r="J35" s="176">
        <v>0</v>
      </c>
      <c r="K35" s="176">
        <v>0</v>
      </c>
      <c r="L35" s="176">
        <v>5</v>
      </c>
      <c r="M35" s="177">
        <v>0</v>
      </c>
      <c r="N35" s="178">
        <v>1</v>
      </c>
      <c r="O35" s="130" t="s">
        <v>179</v>
      </c>
      <c r="P35" s="130">
        <v>6</v>
      </c>
      <c r="Q35" s="130">
        <v>6</v>
      </c>
    </row>
    <row r="36" spans="1:17" ht="15.75" customHeight="1" x14ac:dyDescent="0.2">
      <c r="A36" s="174"/>
      <c r="B36" s="223"/>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1</v>
      </c>
      <c r="F37" s="167">
        <v>3</v>
      </c>
      <c r="G37" s="168">
        <v>0</v>
      </c>
      <c r="H37" s="169">
        <v>1</v>
      </c>
      <c r="I37" s="166">
        <v>0</v>
      </c>
      <c r="J37" s="167">
        <v>0</v>
      </c>
      <c r="K37" s="167">
        <v>0</v>
      </c>
      <c r="L37" s="167">
        <v>5</v>
      </c>
      <c r="M37" s="168">
        <v>0</v>
      </c>
      <c r="N37" s="169">
        <v>1</v>
      </c>
      <c r="O37" s="130" t="s">
        <v>180</v>
      </c>
      <c r="P37" s="130">
        <v>6</v>
      </c>
      <c r="Q37" s="130">
        <v>6</v>
      </c>
    </row>
    <row r="38" spans="1:17" ht="14.25" customHeight="1" x14ac:dyDescent="0.2">
      <c r="A38" s="170"/>
      <c r="B38" s="221"/>
      <c r="C38" s="184">
        <v>0.2</v>
      </c>
      <c r="D38" s="185">
        <v>0</v>
      </c>
      <c r="E38" s="185">
        <v>0.2</v>
      </c>
      <c r="F38" s="185">
        <v>0.6</v>
      </c>
      <c r="G38" s="185"/>
      <c r="H38" s="186"/>
      <c r="I38" s="171">
        <v>0</v>
      </c>
      <c r="J38" s="172">
        <v>0</v>
      </c>
      <c r="K38" s="172">
        <v>0</v>
      </c>
      <c r="L38" s="172">
        <v>1</v>
      </c>
      <c r="M38" s="185"/>
      <c r="N38" s="186"/>
      <c r="O38" s="130"/>
    </row>
    <row r="39" spans="1:17" ht="12.75" customHeight="1" x14ac:dyDescent="0.2">
      <c r="A39" s="174" t="s">
        <v>47</v>
      </c>
      <c r="B39" s="223" t="s">
        <v>61</v>
      </c>
      <c r="C39" s="175">
        <v>0</v>
      </c>
      <c r="D39" s="176">
        <v>0</v>
      </c>
      <c r="E39" s="176">
        <v>1</v>
      </c>
      <c r="F39" s="176">
        <v>3</v>
      </c>
      <c r="G39" s="177">
        <v>1</v>
      </c>
      <c r="H39" s="178">
        <v>1</v>
      </c>
      <c r="I39" s="175">
        <v>0</v>
      </c>
      <c r="J39" s="176">
        <v>0</v>
      </c>
      <c r="K39" s="176">
        <v>0</v>
      </c>
      <c r="L39" s="176">
        <v>4</v>
      </c>
      <c r="M39" s="177">
        <v>1</v>
      </c>
      <c r="N39" s="178">
        <v>1</v>
      </c>
      <c r="O39" s="130" t="s">
        <v>181</v>
      </c>
      <c r="P39" s="130">
        <v>6</v>
      </c>
      <c r="Q39" s="130">
        <v>6</v>
      </c>
    </row>
    <row r="40" spans="1:17" ht="15" customHeight="1" x14ac:dyDescent="0.2">
      <c r="A40" s="174"/>
      <c r="B40" s="223"/>
      <c r="C40" s="179">
        <v>0</v>
      </c>
      <c r="D40" s="180">
        <v>0</v>
      </c>
      <c r="E40" s="180">
        <v>0.25</v>
      </c>
      <c r="F40" s="180">
        <v>0.75</v>
      </c>
      <c r="G40" s="180"/>
      <c r="H40" s="181"/>
      <c r="I40" s="182">
        <v>0</v>
      </c>
      <c r="J40" s="183">
        <v>0</v>
      </c>
      <c r="K40" s="183">
        <v>0</v>
      </c>
      <c r="L40" s="183">
        <v>1</v>
      </c>
      <c r="M40" s="180"/>
      <c r="N40" s="181"/>
      <c r="O40" s="130"/>
    </row>
    <row r="41" spans="1:17" ht="12.75" customHeight="1" x14ac:dyDescent="0.2">
      <c r="A41" s="170" t="s">
        <v>48</v>
      </c>
      <c r="B41" s="221" t="s">
        <v>62</v>
      </c>
      <c r="C41" s="166">
        <v>0</v>
      </c>
      <c r="D41" s="167">
        <v>2</v>
      </c>
      <c r="E41" s="167">
        <v>0</v>
      </c>
      <c r="F41" s="167">
        <v>2</v>
      </c>
      <c r="G41" s="168">
        <v>1</v>
      </c>
      <c r="H41" s="169">
        <v>1</v>
      </c>
      <c r="I41" s="166">
        <v>0</v>
      </c>
      <c r="J41" s="167">
        <v>0</v>
      </c>
      <c r="K41" s="167">
        <v>0</v>
      </c>
      <c r="L41" s="167">
        <v>4</v>
      </c>
      <c r="M41" s="168">
        <v>1</v>
      </c>
      <c r="N41" s="169">
        <v>1</v>
      </c>
      <c r="O41" s="130" t="s">
        <v>182</v>
      </c>
      <c r="P41" s="130">
        <v>6</v>
      </c>
      <c r="Q41" s="130">
        <v>6</v>
      </c>
    </row>
    <row r="42" spans="1:17" x14ac:dyDescent="0.2">
      <c r="A42" s="190"/>
      <c r="B42" s="224"/>
      <c r="C42" s="191">
        <v>0</v>
      </c>
      <c r="D42" s="192">
        <v>0.5</v>
      </c>
      <c r="E42" s="192">
        <v>0</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0</v>
      </c>
      <c r="G48" s="199">
        <v>4</v>
      </c>
      <c r="H48" s="177">
        <v>1</v>
      </c>
      <c r="P48" s="130">
        <v>6</v>
      </c>
    </row>
    <row r="49" spans="1:16" x14ac:dyDescent="0.2">
      <c r="A49" s="86"/>
      <c r="C49" s="180">
        <v>0.2</v>
      </c>
      <c r="D49" s="180">
        <v>0</v>
      </c>
      <c r="E49" s="180">
        <v>0</v>
      </c>
      <c r="F49" s="180">
        <v>0</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5</v>
      </c>
      <c r="H54" s="177">
        <v>1</v>
      </c>
      <c r="P54" s="130">
        <v>6</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1</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442</v>
      </c>
      <c r="C64" s="226"/>
      <c r="D64" s="226"/>
      <c r="E64" s="226"/>
      <c r="F64" s="226"/>
      <c r="G64" s="226"/>
      <c r="H64" s="226"/>
      <c r="I64" s="226"/>
      <c r="J64" s="226"/>
      <c r="K64" s="226"/>
      <c r="L64" s="226"/>
    </row>
    <row r="65" spans="2:12" ht="36" customHeight="1" x14ac:dyDescent="0.2">
      <c r="B65" s="226" t="s">
        <v>443</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709-4F39-40B2-9A4A-61D690BC1B7C}">
  <sheetPr codeName="Sheet1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44609</v>
      </c>
      <c r="F3" s="134"/>
      <c r="G3" s="136"/>
      <c r="H3" s="136"/>
      <c r="I3" s="135" t="s">
        <v>87</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4</v>
      </c>
      <c r="D6" s="141">
        <v>0.44444444444444442</v>
      </c>
      <c r="F6" s="142" t="s">
        <v>49</v>
      </c>
      <c r="J6" s="143" t="s">
        <v>173</v>
      </c>
    </row>
    <row r="7" spans="1:15" x14ac:dyDescent="0.2">
      <c r="B7" s="144" t="s">
        <v>3</v>
      </c>
      <c r="C7" s="88">
        <v>5</v>
      </c>
      <c r="D7" s="145">
        <v>0.55555555555555558</v>
      </c>
      <c r="F7" s="146" t="s">
        <v>28</v>
      </c>
      <c r="G7" s="147"/>
      <c r="H7" s="147">
        <v>0</v>
      </c>
      <c r="I7" s="141">
        <v>0</v>
      </c>
      <c r="K7" s="81" t="s">
        <v>287</v>
      </c>
    </row>
    <row r="8" spans="1:15" x14ac:dyDescent="0.2">
      <c r="B8" s="139" t="s">
        <v>5</v>
      </c>
      <c r="C8" s="140">
        <v>4</v>
      </c>
      <c r="D8" s="141">
        <v>0.44444444444444442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4</v>
      </c>
      <c r="D10" s="141">
        <v>0.44444444444444442</v>
      </c>
      <c r="F10" s="148" t="s">
        <v>30</v>
      </c>
      <c r="H10" s="81">
        <v>0</v>
      </c>
      <c r="I10" s="145">
        <v>0</v>
      </c>
    </row>
    <row r="11" spans="1:15" x14ac:dyDescent="0.2">
      <c r="B11" s="144" t="s">
        <v>23</v>
      </c>
      <c r="C11" s="88">
        <v>1</v>
      </c>
      <c r="D11" s="145">
        <v>0.1111111111111111</v>
      </c>
      <c r="F11" s="146" t="s">
        <v>31</v>
      </c>
      <c r="G11" s="147"/>
      <c r="H11" s="147">
        <v>0</v>
      </c>
      <c r="I11" s="141">
        <v>0</v>
      </c>
    </row>
    <row r="12" spans="1:15" x14ac:dyDescent="0.2">
      <c r="B12" s="139" t="s">
        <v>26</v>
      </c>
      <c r="C12" s="140">
        <v>2</v>
      </c>
      <c r="D12" s="141">
        <v>0.22222222222222221</v>
      </c>
      <c r="F12" s="148" t="s">
        <v>32</v>
      </c>
      <c r="H12" s="81">
        <v>0</v>
      </c>
      <c r="I12" s="145">
        <v>0</v>
      </c>
    </row>
    <row r="13" spans="1:15" x14ac:dyDescent="0.2">
      <c r="B13" s="144" t="s">
        <v>24</v>
      </c>
      <c r="C13" s="88">
        <v>0</v>
      </c>
      <c r="D13" s="145">
        <v>0</v>
      </c>
      <c r="F13" s="146" t="s">
        <v>33</v>
      </c>
      <c r="G13" s="147"/>
      <c r="H13" s="147">
        <v>1</v>
      </c>
      <c r="I13" s="141">
        <v>0.1111111111111111</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1</v>
      </c>
      <c r="F24" s="167">
        <v>3</v>
      </c>
      <c r="G24" s="168">
        <v>2</v>
      </c>
      <c r="H24" s="169">
        <v>1</v>
      </c>
      <c r="I24" s="166">
        <v>0</v>
      </c>
      <c r="J24" s="167">
        <v>0</v>
      </c>
      <c r="K24" s="167">
        <v>0</v>
      </c>
      <c r="L24" s="167">
        <v>6</v>
      </c>
      <c r="M24" s="168">
        <v>1</v>
      </c>
      <c r="N24" s="169">
        <v>2</v>
      </c>
      <c r="O24" s="130" t="s">
        <v>174</v>
      </c>
      <c r="P24" s="130">
        <v>9</v>
      </c>
      <c r="Q24" s="130">
        <v>9</v>
      </c>
    </row>
    <row r="25" spans="1:17" ht="18.75" customHeight="1" x14ac:dyDescent="0.2">
      <c r="A25" s="170"/>
      <c r="B25" s="221"/>
      <c r="C25" s="171">
        <v>0</v>
      </c>
      <c r="D25" s="172">
        <v>0.33333333333333331</v>
      </c>
      <c r="E25" s="172">
        <v>0.16666666666666666</v>
      </c>
      <c r="F25" s="172">
        <v>0.5</v>
      </c>
      <c r="G25" s="172"/>
      <c r="H25" s="173"/>
      <c r="I25" s="171">
        <v>0</v>
      </c>
      <c r="J25" s="172">
        <v>0</v>
      </c>
      <c r="K25" s="172">
        <v>0</v>
      </c>
      <c r="L25" s="172">
        <v>1</v>
      </c>
      <c r="M25" s="172"/>
      <c r="N25" s="173"/>
      <c r="O25" s="130"/>
    </row>
    <row r="26" spans="1:17" ht="12.75" customHeight="1" x14ac:dyDescent="0.2">
      <c r="A26" s="174" t="s">
        <v>41</v>
      </c>
      <c r="B26" s="223" t="s">
        <v>51</v>
      </c>
      <c r="C26" s="175">
        <v>0</v>
      </c>
      <c r="D26" s="176">
        <v>0</v>
      </c>
      <c r="E26" s="176">
        <v>0</v>
      </c>
      <c r="F26" s="176">
        <v>6</v>
      </c>
      <c r="G26" s="177">
        <v>1</v>
      </c>
      <c r="H26" s="178">
        <v>2</v>
      </c>
      <c r="I26" s="175">
        <v>0</v>
      </c>
      <c r="J26" s="176">
        <v>1</v>
      </c>
      <c r="K26" s="176">
        <v>2</v>
      </c>
      <c r="L26" s="176">
        <v>4</v>
      </c>
      <c r="M26" s="177">
        <v>1</v>
      </c>
      <c r="N26" s="178">
        <v>1</v>
      </c>
      <c r="O26" s="130" t="s">
        <v>175</v>
      </c>
      <c r="P26" s="130">
        <v>9</v>
      </c>
      <c r="Q26" s="130">
        <v>9</v>
      </c>
    </row>
    <row r="27" spans="1:17" ht="18" customHeight="1" x14ac:dyDescent="0.2">
      <c r="A27" s="174"/>
      <c r="B27" s="223"/>
      <c r="C27" s="179">
        <v>0</v>
      </c>
      <c r="D27" s="180">
        <v>0</v>
      </c>
      <c r="E27" s="180">
        <v>0</v>
      </c>
      <c r="F27" s="180">
        <v>1</v>
      </c>
      <c r="G27" s="180"/>
      <c r="H27" s="181"/>
      <c r="I27" s="182">
        <v>0</v>
      </c>
      <c r="J27" s="183">
        <v>0.14285714285714285</v>
      </c>
      <c r="K27" s="183">
        <v>0.2857142857142857</v>
      </c>
      <c r="L27" s="183">
        <v>0.5714285714285714</v>
      </c>
      <c r="M27" s="180"/>
      <c r="N27" s="181"/>
      <c r="O27" s="130"/>
    </row>
    <row r="28" spans="1:17" ht="12.75" customHeight="1" x14ac:dyDescent="0.2">
      <c r="A28" s="170" t="s">
        <v>42</v>
      </c>
      <c r="B28" s="221" t="s">
        <v>58</v>
      </c>
      <c r="C28" s="166">
        <v>0</v>
      </c>
      <c r="D28" s="167">
        <v>1</v>
      </c>
      <c r="E28" s="167">
        <v>1</v>
      </c>
      <c r="F28" s="167">
        <v>3</v>
      </c>
      <c r="G28" s="168">
        <v>3</v>
      </c>
      <c r="H28" s="169">
        <v>1</v>
      </c>
      <c r="I28" s="166">
        <v>0</v>
      </c>
      <c r="J28" s="167">
        <v>0</v>
      </c>
      <c r="K28" s="167">
        <v>1</v>
      </c>
      <c r="L28" s="167">
        <v>5</v>
      </c>
      <c r="M28" s="168">
        <v>1</v>
      </c>
      <c r="N28" s="169">
        <v>2</v>
      </c>
      <c r="O28" s="130" t="s">
        <v>176</v>
      </c>
      <c r="P28" s="130">
        <v>9</v>
      </c>
      <c r="Q28" s="130">
        <v>9</v>
      </c>
    </row>
    <row r="29" spans="1:17" ht="15.75" customHeight="1" x14ac:dyDescent="0.2">
      <c r="A29" s="170"/>
      <c r="B29" s="221"/>
      <c r="C29" s="184">
        <v>0</v>
      </c>
      <c r="D29" s="185">
        <v>0.2</v>
      </c>
      <c r="E29" s="185">
        <v>0.2</v>
      </c>
      <c r="F29" s="185">
        <v>0.6</v>
      </c>
      <c r="G29" s="185"/>
      <c r="H29" s="186"/>
      <c r="I29" s="171">
        <v>0</v>
      </c>
      <c r="J29" s="172">
        <v>0</v>
      </c>
      <c r="K29" s="172">
        <v>0.16666666666666666</v>
      </c>
      <c r="L29" s="172">
        <v>0.83333333333333337</v>
      </c>
      <c r="M29" s="185"/>
      <c r="N29" s="186"/>
      <c r="O29" s="130"/>
    </row>
    <row r="30" spans="1:17" ht="13.5" customHeight="1" x14ac:dyDescent="0.2">
      <c r="A30" s="174" t="s">
        <v>43</v>
      </c>
      <c r="B30" s="223" t="s">
        <v>59</v>
      </c>
      <c r="C30" s="175">
        <v>0</v>
      </c>
      <c r="D30" s="176">
        <v>0</v>
      </c>
      <c r="E30" s="176">
        <v>0</v>
      </c>
      <c r="F30" s="176">
        <v>5</v>
      </c>
      <c r="G30" s="177">
        <v>2</v>
      </c>
      <c r="H30" s="178">
        <v>2</v>
      </c>
      <c r="I30" s="175">
        <v>0</v>
      </c>
      <c r="J30" s="176">
        <v>1</v>
      </c>
      <c r="K30" s="176">
        <v>2</v>
      </c>
      <c r="L30" s="176">
        <v>3</v>
      </c>
      <c r="M30" s="177">
        <v>2</v>
      </c>
      <c r="N30" s="178">
        <v>1</v>
      </c>
      <c r="O30" s="130" t="s">
        <v>177</v>
      </c>
      <c r="P30" s="130">
        <v>9</v>
      </c>
      <c r="Q30" s="130">
        <v>9</v>
      </c>
    </row>
    <row r="31" spans="1:17" ht="13.5" customHeight="1" x14ac:dyDescent="0.2">
      <c r="A31" s="174"/>
      <c r="B31" s="223"/>
      <c r="C31" s="179">
        <v>0</v>
      </c>
      <c r="D31" s="180">
        <v>0</v>
      </c>
      <c r="E31" s="180">
        <v>0</v>
      </c>
      <c r="F31" s="180">
        <v>1</v>
      </c>
      <c r="G31" s="180"/>
      <c r="H31" s="181"/>
      <c r="I31" s="182">
        <v>0</v>
      </c>
      <c r="J31" s="183">
        <v>0.16666666666666666</v>
      </c>
      <c r="K31" s="183">
        <v>0.33333333333333331</v>
      </c>
      <c r="L31" s="183">
        <v>0.5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1</v>
      </c>
      <c r="F33" s="167">
        <v>4</v>
      </c>
      <c r="G33" s="168">
        <v>2</v>
      </c>
      <c r="H33" s="169">
        <v>1</v>
      </c>
      <c r="I33" s="166">
        <v>0</v>
      </c>
      <c r="J33" s="167">
        <v>0</v>
      </c>
      <c r="K33" s="167">
        <v>1</v>
      </c>
      <c r="L33" s="167">
        <v>5</v>
      </c>
      <c r="M33" s="168">
        <v>1</v>
      </c>
      <c r="N33" s="169">
        <v>2</v>
      </c>
      <c r="O33" s="130" t="s">
        <v>178</v>
      </c>
      <c r="P33" s="130">
        <v>9</v>
      </c>
      <c r="Q33" s="130">
        <v>9</v>
      </c>
    </row>
    <row r="34" spans="1:17" ht="14.25" customHeight="1" x14ac:dyDescent="0.2">
      <c r="A34" s="170"/>
      <c r="B34" s="221"/>
      <c r="C34" s="184">
        <v>0.16666666666666666</v>
      </c>
      <c r="D34" s="185">
        <v>0</v>
      </c>
      <c r="E34" s="185">
        <v>0.16666666666666666</v>
      </c>
      <c r="F34" s="185">
        <v>0.66666666666666663</v>
      </c>
      <c r="G34" s="185"/>
      <c r="H34" s="186"/>
      <c r="I34" s="171">
        <v>0</v>
      </c>
      <c r="J34" s="172">
        <v>0</v>
      </c>
      <c r="K34" s="172">
        <v>0.16666666666666666</v>
      </c>
      <c r="L34" s="172">
        <v>0.83333333333333337</v>
      </c>
      <c r="M34" s="185"/>
      <c r="N34" s="186"/>
      <c r="O34" s="130"/>
    </row>
    <row r="35" spans="1:17" ht="12.75" customHeight="1" x14ac:dyDescent="0.2">
      <c r="A35" s="174" t="s">
        <v>45</v>
      </c>
      <c r="B35" s="223" t="s">
        <v>52</v>
      </c>
      <c r="C35" s="175">
        <v>0</v>
      </c>
      <c r="D35" s="176">
        <v>0</v>
      </c>
      <c r="E35" s="176">
        <v>1</v>
      </c>
      <c r="F35" s="176">
        <v>5</v>
      </c>
      <c r="G35" s="177">
        <v>1</v>
      </c>
      <c r="H35" s="178">
        <v>2</v>
      </c>
      <c r="I35" s="175">
        <v>0</v>
      </c>
      <c r="J35" s="176">
        <v>2</v>
      </c>
      <c r="K35" s="176">
        <v>0</v>
      </c>
      <c r="L35" s="176">
        <v>4</v>
      </c>
      <c r="M35" s="177">
        <v>2</v>
      </c>
      <c r="N35" s="178">
        <v>1</v>
      </c>
      <c r="O35" s="130" t="s">
        <v>179</v>
      </c>
      <c r="P35" s="130">
        <v>9</v>
      </c>
      <c r="Q35" s="130">
        <v>9</v>
      </c>
    </row>
    <row r="36" spans="1:17" ht="15.75" customHeight="1" x14ac:dyDescent="0.2">
      <c r="A36" s="174"/>
      <c r="B36" s="223"/>
      <c r="C36" s="179">
        <v>0</v>
      </c>
      <c r="D36" s="180">
        <v>0</v>
      </c>
      <c r="E36" s="180">
        <v>0.16666666666666666</v>
      </c>
      <c r="F36" s="180">
        <v>0.83333333333333337</v>
      </c>
      <c r="G36" s="180"/>
      <c r="H36" s="181"/>
      <c r="I36" s="182">
        <v>0</v>
      </c>
      <c r="J36" s="183">
        <v>0.33333333333333331</v>
      </c>
      <c r="K36" s="183">
        <v>0</v>
      </c>
      <c r="L36" s="183">
        <v>0.66666666666666663</v>
      </c>
      <c r="M36" s="180"/>
      <c r="N36" s="181"/>
      <c r="O36" s="130"/>
    </row>
    <row r="37" spans="1:17" ht="12.75" customHeight="1" x14ac:dyDescent="0.2">
      <c r="A37" s="170" t="s">
        <v>46</v>
      </c>
      <c r="B37" s="221" t="s">
        <v>53</v>
      </c>
      <c r="C37" s="166">
        <v>0</v>
      </c>
      <c r="D37" s="167">
        <v>2</v>
      </c>
      <c r="E37" s="167">
        <v>1</v>
      </c>
      <c r="F37" s="167">
        <v>4</v>
      </c>
      <c r="G37" s="168">
        <v>1</v>
      </c>
      <c r="H37" s="169">
        <v>1</v>
      </c>
      <c r="I37" s="166">
        <v>0</v>
      </c>
      <c r="J37" s="167">
        <v>0</v>
      </c>
      <c r="K37" s="167">
        <v>1</v>
      </c>
      <c r="L37" s="167">
        <v>5</v>
      </c>
      <c r="M37" s="168">
        <v>1</v>
      </c>
      <c r="N37" s="169">
        <v>2</v>
      </c>
      <c r="O37" s="130" t="s">
        <v>180</v>
      </c>
      <c r="P37" s="130">
        <v>9</v>
      </c>
      <c r="Q37" s="130">
        <v>9</v>
      </c>
    </row>
    <row r="38" spans="1:17" ht="14.25" customHeight="1" x14ac:dyDescent="0.2">
      <c r="A38" s="170"/>
      <c r="B38" s="221"/>
      <c r="C38" s="184">
        <v>0</v>
      </c>
      <c r="D38" s="185">
        <v>0.2857142857142857</v>
      </c>
      <c r="E38" s="185">
        <v>0.14285714285714285</v>
      </c>
      <c r="F38" s="185">
        <v>0.5714285714285714</v>
      </c>
      <c r="G38" s="185"/>
      <c r="H38" s="186"/>
      <c r="I38" s="171">
        <v>0</v>
      </c>
      <c r="J38" s="172">
        <v>0</v>
      </c>
      <c r="K38" s="172">
        <v>0.16666666666666666</v>
      </c>
      <c r="L38" s="172">
        <v>0.83333333333333337</v>
      </c>
      <c r="M38" s="185"/>
      <c r="N38" s="186"/>
      <c r="O38" s="130"/>
    </row>
    <row r="39" spans="1:17" ht="12.75" customHeight="1" x14ac:dyDescent="0.2">
      <c r="A39" s="174" t="s">
        <v>47</v>
      </c>
      <c r="B39" s="223" t="s">
        <v>61</v>
      </c>
      <c r="C39" s="175">
        <v>0</v>
      </c>
      <c r="D39" s="176">
        <v>0</v>
      </c>
      <c r="E39" s="176">
        <v>0</v>
      </c>
      <c r="F39" s="176">
        <v>6</v>
      </c>
      <c r="G39" s="177">
        <v>1</v>
      </c>
      <c r="H39" s="178">
        <v>2</v>
      </c>
      <c r="I39" s="175">
        <v>1</v>
      </c>
      <c r="J39" s="176">
        <v>0</v>
      </c>
      <c r="K39" s="176">
        <v>4</v>
      </c>
      <c r="L39" s="176">
        <v>1</v>
      </c>
      <c r="M39" s="177">
        <v>2</v>
      </c>
      <c r="N39" s="178">
        <v>1</v>
      </c>
      <c r="O39" s="130" t="s">
        <v>181</v>
      </c>
      <c r="P39" s="130">
        <v>9</v>
      </c>
      <c r="Q39" s="130">
        <v>9</v>
      </c>
    </row>
    <row r="40" spans="1:17" ht="15" customHeight="1" x14ac:dyDescent="0.2">
      <c r="A40" s="174"/>
      <c r="B40" s="223"/>
      <c r="C40" s="179">
        <v>0</v>
      </c>
      <c r="D40" s="180">
        <v>0</v>
      </c>
      <c r="E40" s="180">
        <v>0</v>
      </c>
      <c r="F40" s="180">
        <v>1</v>
      </c>
      <c r="G40" s="180"/>
      <c r="H40" s="181"/>
      <c r="I40" s="182">
        <v>0.16666666666666666</v>
      </c>
      <c r="J40" s="183">
        <v>0</v>
      </c>
      <c r="K40" s="183">
        <v>0.66666666666666663</v>
      </c>
      <c r="L40" s="183">
        <v>0.16666666666666666</v>
      </c>
      <c r="M40" s="180"/>
      <c r="N40" s="181"/>
      <c r="O40" s="130"/>
    </row>
    <row r="41" spans="1:17" ht="12.75" customHeight="1" x14ac:dyDescent="0.2">
      <c r="A41" s="170" t="s">
        <v>48</v>
      </c>
      <c r="B41" s="221" t="s">
        <v>62</v>
      </c>
      <c r="C41" s="166">
        <v>0</v>
      </c>
      <c r="D41" s="167">
        <v>0</v>
      </c>
      <c r="E41" s="167">
        <v>2</v>
      </c>
      <c r="F41" s="167">
        <v>4</v>
      </c>
      <c r="G41" s="168">
        <v>2</v>
      </c>
      <c r="H41" s="169">
        <v>1</v>
      </c>
      <c r="I41" s="166">
        <v>0</v>
      </c>
      <c r="J41" s="167">
        <v>0</v>
      </c>
      <c r="K41" s="167">
        <v>1</v>
      </c>
      <c r="L41" s="167">
        <v>5</v>
      </c>
      <c r="M41" s="168">
        <v>1</v>
      </c>
      <c r="N41" s="169">
        <v>2</v>
      </c>
      <c r="O41" s="130" t="s">
        <v>182</v>
      </c>
      <c r="P41" s="130">
        <v>9</v>
      </c>
      <c r="Q41" s="130">
        <v>9</v>
      </c>
    </row>
    <row r="42" spans="1:17" x14ac:dyDescent="0.2">
      <c r="A42" s="190"/>
      <c r="B42" s="224"/>
      <c r="C42" s="191">
        <v>0</v>
      </c>
      <c r="D42" s="192">
        <v>0</v>
      </c>
      <c r="E42" s="192">
        <v>0.33333333333333331</v>
      </c>
      <c r="F42" s="192">
        <v>0.66666666666666663</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0</v>
      </c>
      <c r="G48" s="199">
        <v>5</v>
      </c>
      <c r="H48" s="177">
        <v>2</v>
      </c>
      <c r="P48" s="130">
        <v>9</v>
      </c>
    </row>
    <row r="49" spans="1:16" x14ac:dyDescent="0.2">
      <c r="A49" s="86"/>
      <c r="C49" s="180">
        <v>0.2857142857142857</v>
      </c>
      <c r="D49" s="180">
        <v>0</v>
      </c>
      <c r="E49" s="180">
        <v>0</v>
      </c>
      <c r="F49" s="180">
        <v>0</v>
      </c>
      <c r="G49" s="180">
        <v>0.7142857142857143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6</v>
      </c>
      <c r="G54" s="199">
        <v>1</v>
      </c>
      <c r="H54" s="177">
        <v>2</v>
      </c>
      <c r="P54" s="130">
        <v>9</v>
      </c>
    </row>
    <row r="55" spans="1:16" x14ac:dyDescent="0.2">
      <c r="A55" s="86"/>
      <c r="C55" s="180">
        <v>0</v>
      </c>
      <c r="D55" s="180">
        <v>0</v>
      </c>
      <c r="E55" s="180">
        <v>0</v>
      </c>
      <c r="F55" s="180">
        <v>0.8571428571428571</v>
      </c>
      <c r="G55" s="180">
        <v>0.14285714285714285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3</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387</v>
      </c>
      <c r="C64" s="226"/>
      <c r="D64" s="226"/>
      <c r="E64" s="226"/>
      <c r="F64" s="226"/>
      <c r="G64" s="226"/>
      <c r="H64" s="226"/>
      <c r="I64" s="226"/>
      <c r="J64" s="226"/>
      <c r="K64" s="226"/>
      <c r="L64" s="226"/>
    </row>
    <row r="65" spans="2:12" ht="23.1" customHeight="1" x14ac:dyDescent="0.2">
      <c r="B65" s="226" t="s">
        <v>388</v>
      </c>
      <c r="C65" s="226"/>
      <c r="D65" s="226"/>
      <c r="E65" s="226"/>
      <c r="F65" s="226"/>
      <c r="G65" s="226"/>
      <c r="H65" s="226"/>
      <c r="I65" s="226"/>
      <c r="J65" s="226"/>
      <c r="K65" s="226"/>
      <c r="L65" s="226"/>
    </row>
    <row r="66" spans="2:12" ht="23.1" customHeight="1" x14ac:dyDescent="0.2">
      <c r="B66" s="226" t="s">
        <v>389</v>
      </c>
      <c r="C66" s="226"/>
      <c r="D66" s="226"/>
      <c r="E66" s="226"/>
      <c r="F66" s="226"/>
      <c r="G66" s="226"/>
      <c r="H66" s="226"/>
      <c r="I66" s="226"/>
      <c r="J66" s="226"/>
      <c r="K66" s="226"/>
      <c r="L66" s="226"/>
    </row>
    <row r="67" spans="2:12" ht="23.1" customHeight="1" x14ac:dyDescent="0.2">
      <c r="B67" s="226" t="s">
        <v>390</v>
      </c>
      <c r="C67" s="226"/>
      <c r="D67" s="226"/>
      <c r="E67" s="226"/>
      <c r="F67" s="226"/>
      <c r="G67" s="226"/>
      <c r="H67" s="226"/>
      <c r="I67" s="226"/>
      <c r="J67" s="226"/>
      <c r="K67" s="226"/>
      <c r="L67" s="226"/>
    </row>
    <row r="68" spans="2:12" ht="23.1" customHeight="1" x14ac:dyDescent="0.2">
      <c r="B68" s="226" t="s">
        <v>391</v>
      </c>
      <c r="C68" s="226"/>
      <c r="D68" s="226"/>
      <c r="E68" s="226"/>
      <c r="F68" s="226"/>
      <c r="G68" s="226"/>
      <c r="H68" s="226"/>
      <c r="I68" s="226"/>
      <c r="J68" s="226"/>
      <c r="K68" s="226"/>
      <c r="L68" s="226"/>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A8D9-889D-48A8-A14A-7960B33A0462}">
  <sheetPr codeName="Sheet5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44680</v>
      </c>
      <c r="F3" s="134"/>
      <c r="G3" s="136"/>
      <c r="H3" s="136"/>
      <c r="I3" s="135" t="s">
        <v>87</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4</v>
      </c>
      <c r="D6" s="141">
        <v>0.26666666666666666</v>
      </c>
      <c r="F6" s="142" t="s">
        <v>49</v>
      </c>
      <c r="J6" s="143" t="s">
        <v>173</v>
      </c>
    </row>
    <row r="7" spans="1:15" x14ac:dyDescent="0.2">
      <c r="B7" s="144" t="s">
        <v>3</v>
      </c>
      <c r="C7" s="88">
        <v>8</v>
      </c>
      <c r="D7" s="145">
        <v>0.53333333333333333</v>
      </c>
      <c r="F7" s="146" t="s">
        <v>28</v>
      </c>
      <c r="G7" s="147"/>
      <c r="H7" s="147">
        <v>0</v>
      </c>
      <c r="I7" s="141">
        <v>0</v>
      </c>
      <c r="K7" s="81" t="s">
        <v>349</v>
      </c>
    </row>
    <row r="8" spans="1:15" x14ac:dyDescent="0.2">
      <c r="B8" s="139" t="s">
        <v>5</v>
      </c>
      <c r="C8" s="140">
        <v>3</v>
      </c>
      <c r="D8" s="141">
        <v>0.2</v>
      </c>
      <c r="F8" s="148" t="s">
        <v>0</v>
      </c>
      <c r="H8" s="81">
        <v>2</v>
      </c>
      <c r="I8" s="145">
        <v>0.13333333333333333</v>
      </c>
    </row>
    <row r="9" spans="1:15" x14ac:dyDescent="0.2">
      <c r="B9" s="144" t="s">
        <v>6</v>
      </c>
      <c r="C9" s="88">
        <v>0</v>
      </c>
      <c r="D9" s="145">
        <v>0</v>
      </c>
      <c r="F9" s="146" t="s">
        <v>29</v>
      </c>
      <c r="G9" s="147"/>
      <c r="H9" s="147">
        <v>0</v>
      </c>
      <c r="I9" s="141">
        <v>0</v>
      </c>
    </row>
    <row r="10" spans="1:15" x14ac:dyDescent="0.2">
      <c r="B10" s="139" t="s">
        <v>4</v>
      </c>
      <c r="C10" s="140">
        <v>1</v>
      </c>
      <c r="D10" s="141">
        <v>6.6666666666666666E-2</v>
      </c>
      <c r="F10" s="148" t="s">
        <v>30</v>
      </c>
      <c r="H10" s="81">
        <v>0</v>
      </c>
      <c r="I10" s="145">
        <v>0</v>
      </c>
    </row>
    <row r="11" spans="1:15" x14ac:dyDescent="0.2">
      <c r="B11" s="144" t="s">
        <v>23</v>
      </c>
      <c r="C11" s="88">
        <v>2</v>
      </c>
      <c r="D11" s="145">
        <v>0.13333333333333333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6.6666666666666666E-2</v>
      </c>
      <c r="F14" s="144"/>
    </row>
    <row r="15" spans="1:15" x14ac:dyDescent="0.2">
      <c r="B15" s="144" t="s">
        <v>22</v>
      </c>
      <c r="C15" s="88">
        <v>0</v>
      </c>
      <c r="D15" s="145">
        <v>0</v>
      </c>
    </row>
    <row r="16" spans="1:15" x14ac:dyDescent="0.2">
      <c r="B16" s="139" t="s">
        <v>25</v>
      </c>
      <c r="C16" s="140">
        <v>1</v>
      </c>
      <c r="D16" s="141">
        <v>6.6666666666666666E-2</v>
      </c>
      <c r="F16" s="144"/>
    </row>
    <row r="17" spans="1:17" x14ac:dyDescent="0.2">
      <c r="B17" s="144" t="s">
        <v>7</v>
      </c>
      <c r="C17" s="88">
        <v>1</v>
      </c>
      <c r="D17" s="149">
        <v>6.6666666666666666E-2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4</v>
      </c>
      <c r="E24" s="167">
        <v>2</v>
      </c>
      <c r="F24" s="167">
        <v>6</v>
      </c>
      <c r="G24" s="168">
        <v>0</v>
      </c>
      <c r="H24" s="169">
        <v>1</v>
      </c>
      <c r="I24" s="166">
        <v>0</v>
      </c>
      <c r="J24" s="167">
        <v>0</v>
      </c>
      <c r="K24" s="167">
        <v>1</v>
      </c>
      <c r="L24" s="167">
        <v>14</v>
      </c>
      <c r="M24" s="168">
        <v>0</v>
      </c>
      <c r="N24" s="169">
        <v>0</v>
      </c>
      <c r="O24" s="130" t="s">
        <v>174</v>
      </c>
      <c r="P24" s="130">
        <v>15</v>
      </c>
      <c r="Q24" s="130">
        <v>15</v>
      </c>
    </row>
    <row r="25" spans="1:17" ht="18.75" customHeight="1" x14ac:dyDescent="0.2">
      <c r="A25" s="170"/>
      <c r="B25" s="221"/>
      <c r="C25" s="171">
        <v>0.14285714285714285</v>
      </c>
      <c r="D25" s="172">
        <v>0.2857142857142857</v>
      </c>
      <c r="E25" s="172">
        <v>0.14285714285714285</v>
      </c>
      <c r="F25" s="172">
        <v>0.42857142857142855</v>
      </c>
      <c r="G25" s="172"/>
      <c r="H25" s="173"/>
      <c r="I25" s="171">
        <v>0</v>
      </c>
      <c r="J25" s="172">
        <v>0</v>
      </c>
      <c r="K25" s="172">
        <v>6.6666666666666666E-2</v>
      </c>
      <c r="L25" s="172">
        <v>0.93333333333333335</v>
      </c>
      <c r="M25" s="172"/>
      <c r="N25" s="173"/>
      <c r="O25" s="130"/>
    </row>
    <row r="26" spans="1:17" ht="12.75" customHeight="1" x14ac:dyDescent="0.2">
      <c r="A26" s="174" t="s">
        <v>41</v>
      </c>
      <c r="B26" s="223" t="s">
        <v>51</v>
      </c>
      <c r="C26" s="175">
        <v>2</v>
      </c>
      <c r="D26" s="176">
        <v>3</v>
      </c>
      <c r="E26" s="176">
        <v>3</v>
      </c>
      <c r="F26" s="176">
        <v>6</v>
      </c>
      <c r="G26" s="177">
        <v>1</v>
      </c>
      <c r="H26" s="178">
        <v>0</v>
      </c>
      <c r="I26" s="175">
        <v>0</v>
      </c>
      <c r="J26" s="176">
        <v>0</v>
      </c>
      <c r="K26" s="176">
        <v>0</v>
      </c>
      <c r="L26" s="176">
        <v>15</v>
      </c>
      <c r="M26" s="177">
        <v>0</v>
      </c>
      <c r="N26" s="178">
        <v>0</v>
      </c>
      <c r="O26" s="130" t="s">
        <v>175</v>
      </c>
      <c r="P26" s="130">
        <v>15</v>
      </c>
      <c r="Q26" s="130">
        <v>15</v>
      </c>
    </row>
    <row r="27" spans="1:17" ht="18" customHeight="1" x14ac:dyDescent="0.2">
      <c r="A27" s="174"/>
      <c r="B27" s="223"/>
      <c r="C27" s="179">
        <v>0.14285714285714285</v>
      </c>
      <c r="D27" s="180">
        <v>0.21428571428571427</v>
      </c>
      <c r="E27" s="180">
        <v>0.21428571428571427</v>
      </c>
      <c r="F27" s="180">
        <v>0.42857142857142855</v>
      </c>
      <c r="G27" s="180"/>
      <c r="H27" s="181"/>
      <c r="I27" s="182">
        <v>0</v>
      </c>
      <c r="J27" s="183">
        <v>0</v>
      </c>
      <c r="K27" s="183">
        <v>0</v>
      </c>
      <c r="L27" s="183">
        <v>1</v>
      </c>
      <c r="M27" s="180"/>
      <c r="N27" s="181"/>
      <c r="O27" s="130"/>
    </row>
    <row r="28" spans="1:17" ht="12.75" customHeight="1" x14ac:dyDescent="0.2">
      <c r="A28" s="170" t="s">
        <v>42</v>
      </c>
      <c r="B28" s="221" t="s">
        <v>58</v>
      </c>
      <c r="C28" s="166">
        <v>2</v>
      </c>
      <c r="D28" s="167">
        <v>1</v>
      </c>
      <c r="E28" s="167">
        <v>3</v>
      </c>
      <c r="F28" s="167">
        <v>8</v>
      </c>
      <c r="G28" s="168">
        <v>1</v>
      </c>
      <c r="H28" s="169">
        <v>0</v>
      </c>
      <c r="I28" s="166">
        <v>0</v>
      </c>
      <c r="J28" s="167">
        <v>0</v>
      </c>
      <c r="K28" s="167">
        <v>0</v>
      </c>
      <c r="L28" s="167">
        <v>15</v>
      </c>
      <c r="M28" s="168">
        <v>0</v>
      </c>
      <c r="N28" s="169">
        <v>0</v>
      </c>
      <c r="O28" s="130" t="s">
        <v>176</v>
      </c>
      <c r="P28" s="130">
        <v>15</v>
      </c>
      <c r="Q28" s="130">
        <v>15</v>
      </c>
    </row>
    <row r="29" spans="1:17" ht="15.75" customHeight="1" x14ac:dyDescent="0.2">
      <c r="A29" s="170"/>
      <c r="B29" s="221"/>
      <c r="C29" s="184">
        <v>0.14285714285714285</v>
      </c>
      <c r="D29" s="185">
        <v>7.1428571428571425E-2</v>
      </c>
      <c r="E29" s="185">
        <v>0.21428571428571427</v>
      </c>
      <c r="F29" s="185">
        <v>0.5714285714285714</v>
      </c>
      <c r="G29" s="185"/>
      <c r="H29" s="186"/>
      <c r="I29" s="171">
        <v>0</v>
      </c>
      <c r="J29" s="172">
        <v>0</v>
      </c>
      <c r="K29" s="172">
        <v>0</v>
      </c>
      <c r="L29" s="172">
        <v>1</v>
      </c>
      <c r="M29" s="185"/>
      <c r="N29" s="186"/>
      <c r="O29" s="130"/>
    </row>
    <row r="30" spans="1:17" ht="13.5" customHeight="1" x14ac:dyDescent="0.2">
      <c r="A30" s="174" t="s">
        <v>43</v>
      </c>
      <c r="B30" s="223" t="s">
        <v>59</v>
      </c>
      <c r="C30" s="175">
        <v>0</v>
      </c>
      <c r="D30" s="176">
        <v>3</v>
      </c>
      <c r="E30" s="176">
        <v>3</v>
      </c>
      <c r="F30" s="176">
        <v>9</v>
      </c>
      <c r="G30" s="177">
        <v>0</v>
      </c>
      <c r="H30" s="178">
        <v>0</v>
      </c>
      <c r="I30" s="175">
        <v>1</v>
      </c>
      <c r="J30" s="176">
        <v>0</v>
      </c>
      <c r="K30" s="176">
        <v>0</v>
      </c>
      <c r="L30" s="176">
        <v>14</v>
      </c>
      <c r="M30" s="177">
        <v>0</v>
      </c>
      <c r="N30" s="178">
        <v>0</v>
      </c>
      <c r="O30" s="130" t="s">
        <v>177</v>
      </c>
      <c r="P30" s="130">
        <v>15</v>
      </c>
      <c r="Q30" s="130">
        <v>15</v>
      </c>
    </row>
    <row r="31" spans="1:17" ht="13.5" customHeight="1" x14ac:dyDescent="0.2">
      <c r="A31" s="174"/>
      <c r="B31" s="223"/>
      <c r="C31" s="179">
        <v>0</v>
      </c>
      <c r="D31" s="180">
        <v>0.2</v>
      </c>
      <c r="E31" s="180">
        <v>0.2</v>
      </c>
      <c r="F31" s="180">
        <v>0.6</v>
      </c>
      <c r="G31" s="180"/>
      <c r="H31" s="181"/>
      <c r="I31" s="182">
        <v>6.6666666666666666E-2</v>
      </c>
      <c r="J31" s="183">
        <v>0</v>
      </c>
      <c r="K31" s="183">
        <v>0</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1</v>
      </c>
      <c r="E33" s="167">
        <v>4</v>
      </c>
      <c r="F33" s="167">
        <v>7</v>
      </c>
      <c r="G33" s="168">
        <v>1</v>
      </c>
      <c r="H33" s="169">
        <v>0</v>
      </c>
      <c r="I33" s="166">
        <v>0</v>
      </c>
      <c r="J33" s="167">
        <v>0</v>
      </c>
      <c r="K33" s="167">
        <v>1</v>
      </c>
      <c r="L33" s="167">
        <v>14</v>
      </c>
      <c r="M33" s="168">
        <v>0</v>
      </c>
      <c r="N33" s="169">
        <v>0</v>
      </c>
      <c r="O33" s="130" t="s">
        <v>178</v>
      </c>
      <c r="P33" s="130">
        <v>15</v>
      </c>
      <c r="Q33" s="130">
        <v>15</v>
      </c>
    </row>
    <row r="34" spans="1:17" ht="14.25" customHeight="1" x14ac:dyDescent="0.2">
      <c r="A34" s="170"/>
      <c r="B34" s="221"/>
      <c r="C34" s="184">
        <v>0.14285714285714285</v>
      </c>
      <c r="D34" s="185">
        <v>7.1428571428571425E-2</v>
      </c>
      <c r="E34" s="185">
        <v>0.2857142857142857</v>
      </c>
      <c r="F34" s="185">
        <v>0.5</v>
      </c>
      <c r="G34" s="185"/>
      <c r="H34" s="186"/>
      <c r="I34" s="171">
        <v>0</v>
      </c>
      <c r="J34" s="172">
        <v>0</v>
      </c>
      <c r="K34" s="172">
        <v>6.6666666666666666E-2</v>
      </c>
      <c r="L34" s="172">
        <v>0.93333333333333335</v>
      </c>
      <c r="M34" s="185"/>
      <c r="N34" s="186"/>
      <c r="O34" s="130"/>
    </row>
    <row r="35" spans="1:17" ht="12.75" customHeight="1" x14ac:dyDescent="0.2">
      <c r="A35" s="174" t="s">
        <v>45</v>
      </c>
      <c r="B35" s="223" t="s">
        <v>52</v>
      </c>
      <c r="C35" s="175">
        <v>0</v>
      </c>
      <c r="D35" s="176">
        <v>1</v>
      </c>
      <c r="E35" s="176">
        <v>2</v>
      </c>
      <c r="F35" s="176">
        <v>12</v>
      </c>
      <c r="G35" s="177">
        <v>0</v>
      </c>
      <c r="H35" s="178">
        <v>0</v>
      </c>
      <c r="I35" s="175">
        <v>0</v>
      </c>
      <c r="J35" s="176">
        <v>0</v>
      </c>
      <c r="K35" s="176">
        <v>1</v>
      </c>
      <c r="L35" s="176">
        <v>14</v>
      </c>
      <c r="M35" s="177">
        <v>0</v>
      </c>
      <c r="N35" s="178">
        <v>0</v>
      </c>
      <c r="O35" s="130" t="s">
        <v>179</v>
      </c>
      <c r="P35" s="130">
        <v>15</v>
      </c>
      <c r="Q35" s="130">
        <v>15</v>
      </c>
    </row>
    <row r="36" spans="1:17" ht="15.75" customHeight="1" x14ac:dyDescent="0.2">
      <c r="A36" s="174"/>
      <c r="B36" s="223"/>
      <c r="C36" s="179">
        <v>0</v>
      </c>
      <c r="D36" s="180">
        <v>6.6666666666666666E-2</v>
      </c>
      <c r="E36" s="180">
        <v>0.13333333333333333</v>
      </c>
      <c r="F36" s="180">
        <v>0.8</v>
      </c>
      <c r="G36" s="180"/>
      <c r="H36" s="181"/>
      <c r="I36" s="182">
        <v>0</v>
      </c>
      <c r="J36" s="183">
        <v>0</v>
      </c>
      <c r="K36" s="183">
        <v>6.6666666666666666E-2</v>
      </c>
      <c r="L36" s="183">
        <v>0.93333333333333335</v>
      </c>
      <c r="M36" s="180"/>
      <c r="N36" s="181"/>
      <c r="O36" s="130"/>
    </row>
    <row r="37" spans="1:17" ht="12.75" customHeight="1" x14ac:dyDescent="0.2">
      <c r="A37" s="170" t="s">
        <v>46</v>
      </c>
      <c r="B37" s="221" t="s">
        <v>53</v>
      </c>
      <c r="C37" s="166">
        <v>2</v>
      </c>
      <c r="D37" s="167">
        <v>3</v>
      </c>
      <c r="E37" s="167">
        <v>0</v>
      </c>
      <c r="F37" s="167">
        <v>9</v>
      </c>
      <c r="G37" s="168">
        <v>1</v>
      </c>
      <c r="H37" s="169">
        <v>0</v>
      </c>
      <c r="I37" s="166">
        <v>0</v>
      </c>
      <c r="J37" s="167">
        <v>0</v>
      </c>
      <c r="K37" s="167">
        <v>0</v>
      </c>
      <c r="L37" s="167">
        <v>15</v>
      </c>
      <c r="M37" s="168">
        <v>0</v>
      </c>
      <c r="N37" s="169">
        <v>0</v>
      </c>
      <c r="O37" s="130" t="s">
        <v>180</v>
      </c>
      <c r="P37" s="130">
        <v>15</v>
      </c>
      <c r="Q37" s="130">
        <v>15</v>
      </c>
    </row>
    <row r="38" spans="1:17" ht="14.25" customHeight="1" x14ac:dyDescent="0.2">
      <c r="A38" s="170"/>
      <c r="B38" s="221"/>
      <c r="C38" s="184">
        <v>0.14285714285714285</v>
      </c>
      <c r="D38" s="185">
        <v>0.21428571428571427</v>
      </c>
      <c r="E38" s="185">
        <v>0</v>
      </c>
      <c r="F38" s="185">
        <v>0.6428571428571429</v>
      </c>
      <c r="G38" s="185"/>
      <c r="H38" s="186"/>
      <c r="I38" s="171">
        <v>0</v>
      </c>
      <c r="J38" s="172">
        <v>0</v>
      </c>
      <c r="K38" s="172">
        <v>0</v>
      </c>
      <c r="L38" s="172">
        <v>1</v>
      </c>
      <c r="M38" s="185"/>
      <c r="N38" s="186"/>
      <c r="O38" s="130"/>
    </row>
    <row r="39" spans="1:17" ht="12.75" customHeight="1" x14ac:dyDescent="0.2">
      <c r="A39" s="174" t="s">
        <v>47</v>
      </c>
      <c r="B39" s="223" t="s">
        <v>61</v>
      </c>
      <c r="C39" s="175">
        <v>1</v>
      </c>
      <c r="D39" s="176">
        <v>6</v>
      </c>
      <c r="E39" s="176">
        <v>3</v>
      </c>
      <c r="F39" s="176">
        <v>4</v>
      </c>
      <c r="G39" s="177">
        <v>1</v>
      </c>
      <c r="H39" s="178">
        <v>0</v>
      </c>
      <c r="I39" s="175">
        <v>0</v>
      </c>
      <c r="J39" s="176">
        <v>0</v>
      </c>
      <c r="K39" s="176">
        <v>1</v>
      </c>
      <c r="L39" s="176">
        <v>14</v>
      </c>
      <c r="M39" s="177">
        <v>0</v>
      </c>
      <c r="N39" s="178">
        <v>0</v>
      </c>
      <c r="O39" s="130" t="s">
        <v>181</v>
      </c>
      <c r="P39" s="130">
        <v>15</v>
      </c>
      <c r="Q39" s="130">
        <v>15</v>
      </c>
    </row>
    <row r="40" spans="1:17" ht="15" customHeight="1" x14ac:dyDescent="0.2">
      <c r="A40" s="174"/>
      <c r="B40" s="223"/>
      <c r="C40" s="179">
        <v>7.1428571428571425E-2</v>
      </c>
      <c r="D40" s="180">
        <v>0.42857142857142855</v>
      </c>
      <c r="E40" s="180">
        <v>0.21428571428571427</v>
      </c>
      <c r="F40" s="180">
        <v>0.2857142857142857</v>
      </c>
      <c r="G40" s="180"/>
      <c r="H40" s="181"/>
      <c r="I40" s="182">
        <v>0</v>
      </c>
      <c r="J40" s="183">
        <v>0</v>
      </c>
      <c r="K40" s="183">
        <v>6.6666666666666666E-2</v>
      </c>
      <c r="L40" s="183">
        <v>0.93333333333333335</v>
      </c>
      <c r="M40" s="180"/>
      <c r="N40" s="181"/>
      <c r="O40" s="130"/>
    </row>
    <row r="41" spans="1:17" ht="12.75" customHeight="1" x14ac:dyDescent="0.2">
      <c r="A41" s="170" t="s">
        <v>48</v>
      </c>
      <c r="B41" s="221" t="s">
        <v>62</v>
      </c>
      <c r="C41" s="166">
        <v>1</v>
      </c>
      <c r="D41" s="167">
        <v>4</v>
      </c>
      <c r="E41" s="167">
        <v>1</v>
      </c>
      <c r="F41" s="167">
        <v>7</v>
      </c>
      <c r="G41" s="168">
        <v>2</v>
      </c>
      <c r="H41" s="169">
        <v>0</v>
      </c>
      <c r="I41" s="166">
        <v>0</v>
      </c>
      <c r="J41" s="167">
        <v>0</v>
      </c>
      <c r="K41" s="167">
        <v>1</v>
      </c>
      <c r="L41" s="167">
        <v>13</v>
      </c>
      <c r="M41" s="168">
        <v>1</v>
      </c>
      <c r="N41" s="169">
        <v>0</v>
      </c>
      <c r="O41" s="130" t="s">
        <v>182</v>
      </c>
      <c r="P41" s="130">
        <v>15</v>
      </c>
      <c r="Q41" s="130">
        <v>15</v>
      </c>
    </row>
    <row r="42" spans="1:17" x14ac:dyDescent="0.2">
      <c r="A42" s="190"/>
      <c r="B42" s="224"/>
      <c r="C42" s="191">
        <v>7.6923076923076927E-2</v>
      </c>
      <c r="D42" s="192">
        <v>0.30769230769230771</v>
      </c>
      <c r="E42" s="192">
        <v>7.6923076923076927E-2</v>
      </c>
      <c r="F42" s="192">
        <v>0.53846153846153844</v>
      </c>
      <c r="G42" s="192"/>
      <c r="H42" s="193"/>
      <c r="I42" s="194">
        <v>0</v>
      </c>
      <c r="J42" s="195">
        <v>0</v>
      </c>
      <c r="K42" s="195">
        <v>7.1428571428571425E-2</v>
      </c>
      <c r="L42" s="195">
        <v>0.9285714285714286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0</v>
      </c>
      <c r="G48" s="199">
        <v>14</v>
      </c>
      <c r="H48" s="177">
        <v>0</v>
      </c>
      <c r="P48" s="130">
        <v>15</v>
      </c>
    </row>
    <row r="49" spans="1:16" x14ac:dyDescent="0.2">
      <c r="A49" s="86"/>
      <c r="C49" s="180">
        <v>0</v>
      </c>
      <c r="D49" s="180">
        <v>0</v>
      </c>
      <c r="E49" s="180">
        <v>6.6666666666666666E-2</v>
      </c>
      <c r="F49" s="180">
        <v>0</v>
      </c>
      <c r="G49" s="180">
        <v>0.93333333333333335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9</v>
      </c>
      <c r="H54" s="177">
        <v>0</v>
      </c>
      <c r="P54" s="130">
        <v>15</v>
      </c>
    </row>
    <row r="55" spans="1:16" x14ac:dyDescent="0.2">
      <c r="A55" s="86"/>
      <c r="C55" s="180">
        <v>0</v>
      </c>
      <c r="D55" s="180">
        <v>0</v>
      </c>
      <c r="E55" s="180">
        <v>6.6666666666666666E-2</v>
      </c>
      <c r="F55" s="180">
        <v>0.33333333333333331</v>
      </c>
      <c r="G55" s="180">
        <v>0.6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0</v>
      </c>
      <c r="G60" s="199"/>
      <c r="H60" s="177">
        <v>0</v>
      </c>
      <c r="P60" s="130">
        <v>15</v>
      </c>
    </row>
    <row r="61" spans="1:16" x14ac:dyDescent="0.2">
      <c r="A61" s="86"/>
      <c r="C61" s="180">
        <v>0</v>
      </c>
      <c r="D61" s="180">
        <v>6.6666666666666666E-2</v>
      </c>
      <c r="E61" s="180">
        <v>0.93333333333333335</v>
      </c>
      <c r="F61" s="180"/>
      <c r="G61" s="180"/>
      <c r="H61" s="180"/>
    </row>
    <row r="62" spans="1:16" x14ac:dyDescent="0.2">
      <c r="A62" s="87" t="s">
        <v>183</v>
      </c>
    </row>
    <row r="63" spans="1:16" ht="6.75" customHeight="1" x14ac:dyDescent="0.2">
      <c r="A63" s="87"/>
    </row>
    <row r="64" spans="1:16" ht="23.1" customHeight="1" x14ac:dyDescent="0.2">
      <c r="B64" s="226" t="s">
        <v>350</v>
      </c>
      <c r="C64" s="226"/>
      <c r="D64" s="226"/>
      <c r="E64" s="226"/>
      <c r="F64" s="226"/>
      <c r="G64" s="226"/>
      <c r="H64" s="226"/>
      <c r="I64" s="226"/>
      <c r="J64" s="226"/>
      <c r="K64" s="226"/>
      <c r="L64" s="226"/>
    </row>
    <row r="65" spans="2:12" ht="23.1" customHeight="1" x14ac:dyDescent="0.2">
      <c r="B65" s="226" t="s">
        <v>351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1626-453D-4C50-A1D7-A81F9E5AB51C}">
  <sheetPr codeName="Sheet5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44700</v>
      </c>
      <c r="F3" s="134"/>
      <c r="G3" s="136"/>
      <c r="H3" s="136"/>
      <c r="I3" s="135" t="s">
        <v>87</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5</v>
      </c>
      <c r="D6" s="141">
        <v>0.27777777777777779</v>
      </c>
      <c r="F6" s="142" t="s">
        <v>49</v>
      </c>
      <c r="J6" s="143" t="s">
        <v>173</v>
      </c>
    </row>
    <row r="7" spans="1:15" x14ac:dyDescent="0.2">
      <c r="B7" s="144" t="s">
        <v>3</v>
      </c>
      <c r="C7" s="88">
        <v>7</v>
      </c>
      <c r="D7" s="145">
        <v>0.3888888888888889</v>
      </c>
      <c r="F7" s="146" t="s">
        <v>28</v>
      </c>
      <c r="G7" s="147"/>
      <c r="H7" s="147">
        <v>0</v>
      </c>
      <c r="I7" s="141">
        <v>0</v>
      </c>
    </row>
    <row r="8" spans="1:15" x14ac:dyDescent="0.2">
      <c r="B8" s="139" t="s">
        <v>5</v>
      </c>
      <c r="C8" s="140">
        <v>2</v>
      </c>
      <c r="D8" s="141">
        <v>0.1111111111111111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5.5555555555555552E-2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5.5555555555555552E-2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4</v>
      </c>
      <c r="D14" s="141">
        <v>0.22222222222222221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3</v>
      </c>
      <c r="E24" s="167">
        <v>4</v>
      </c>
      <c r="F24" s="167">
        <v>8</v>
      </c>
      <c r="G24" s="168">
        <v>2</v>
      </c>
      <c r="H24" s="169">
        <v>1</v>
      </c>
      <c r="I24" s="166">
        <v>1</v>
      </c>
      <c r="J24" s="167">
        <v>0</v>
      </c>
      <c r="K24" s="167">
        <v>0</v>
      </c>
      <c r="L24" s="167">
        <v>15</v>
      </c>
      <c r="M24" s="168">
        <v>0</v>
      </c>
      <c r="N24" s="169">
        <v>2</v>
      </c>
      <c r="O24" s="130" t="s">
        <v>174</v>
      </c>
      <c r="P24" s="130">
        <v>18</v>
      </c>
      <c r="Q24" s="130">
        <v>18</v>
      </c>
    </row>
    <row r="25" spans="1:17" ht="18.75" customHeight="1" x14ac:dyDescent="0.2">
      <c r="A25" s="170"/>
      <c r="B25" s="221"/>
      <c r="C25" s="171">
        <v>0</v>
      </c>
      <c r="D25" s="172">
        <v>0.2</v>
      </c>
      <c r="E25" s="172">
        <v>0.26666666666666666</v>
      </c>
      <c r="F25" s="172">
        <v>0.53333333333333333</v>
      </c>
      <c r="G25" s="172"/>
      <c r="H25" s="173"/>
      <c r="I25" s="171">
        <v>6.25E-2</v>
      </c>
      <c r="J25" s="172">
        <v>0</v>
      </c>
      <c r="K25" s="172">
        <v>0</v>
      </c>
      <c r="L25" s="172">
        <v>0.9375</v>
      </c>
      <c r="M25" s="172"/>
      <c r="N25" s="173"/>
      <c r="O25" s="130"/>
    </row>
    <row r="26" spans="1:17" ht="12.75" customHeight="1" x14ac:dyDescent="0.2">
      <c r="A26" s="174" t="s">
        <v>41</v>
      </c>
      <c r="B26" s="223" t="s">
        <v>51</v>
      </c>
      <c r="C26" s="175">
        <v>2</v>
      </c>
      <c r="D26" s="176">
        <v>3</v>
      </c>
      <c r="E26" s="176">
        <v>2</v>
      </c>
      <c r="F26" s="176">
        <v>9</v>
      </c>
      <c r="G26" s="177">
        <v>2</v>
      </c>
      <c r="H26" s="178">
        <v>0</v>
      </c>
      <c r="I26" s="175">
        <v>1</v>
      </c>
      <c r="J26" s="176">
        <v>0</v>
      </c>
      <c r="K26" s="176">
        <v>0</v>
      </c>
      <c r="L26" s="176">
        <v>15</v>
      </c>
      <c r="M26" s="177">
        <v>0</v>
      </c>
      <c r="N26" s="178">
        <v>2</v>
      </c>
      <c r="O26" s="130" t="s">
        <v>175</v>
      </c>
      <c r="P26" s="130">
        <v>18</v>
      </c>
      <c r="Q26" s="130">
        <v>18</v>
      </c>
    </row>
    <row r="27" spans="1:17" ht="18" customHeight="1" x14ac:dyDescent="0.2">
      <c r="A27" s="174"/>
      <c r="B27" s="223"/>
      <c r="C27" s="179">
        <v>0.125</v>
      </c>
      <c r="D27" s="180">
        <v>0.1875</v>
      </c>
      <c r="E27" s="180">
        <v>0.125</v>
      </c>
      <c r="F27" s="180">
        <v>0.5625</v>
      </c>
      <c r="G27" s="180"/>
      <c r="H27" s="181"/>
      <c r="I27" s="182">
        <v>6.25E-2</v>
      </c>
      <c r="J27" s="183">
        <v>0</v>
      </c>
      <c r="K27" s="183">
        <v>0</v>
      </c>
      <c r="L27" s="183">
        <v>0.9375</v>
      </c>
      <c r="M27" s="180"/>
      <c r="N27" s="181"/>
      <c r="O27" s="130"/>
    </row>
    <row r="28" spans="1:17" ht="12.75" customHeight="1" x14ac:dyDescent="0.2">
      <c r="A28" s="170" t="s">
        <v>42</v>
      </c>
      <c r="B28" s="221" t="s">
        <v>58</v>
      </c>
      <c r="C28" s="166">
        <v>0</v>
      </c>
      <c r="D28" s="167">
        <v>3</v>
      </c>
      <c r="E28" s="167">
        <v>2</v>
      </c>
      <c r="F28" s="167">
        <v>8</v>
      </c>
      <c r="G28" s="168">
        <v>4</v>
      </c>
      <c r="H28" s="169">
        <v>1</v>
      </c>
      <c r="I28" s="166">
        <v>0</v>
      </c>
      <c r="J28" s="167">
        <v>0</v>
      </c>
      <c r="K28" s="167">
        <v>0</v>
      </c>
      <c r="L28" s="167">
        <v>14</v>
      </c>
      <c r="M28" s="168">
        <v>1</v>
      </c>
      <c r="N28" s="169">
        <v>3</v>
      </c>
      <c r="O28" s="130" t="s">
        <v>176</v>
      </c>
      <c r="P28" s="130">
        <v>18</v>
      </c>
      <c r="Q28" s="130">
        <v>18</v>
      </c>
    </row>
    <row r="29" spans="1:17" ht="15.75" customHeight="1" x14ac:dyDescent="0.2">
      <c r="A29" s="170"/>
      <c r="B29" s="221"/>
      <c r="C29" s="184">
        <v>0</v>
      </c>
      <c r="D29" s="185">
        <v>0.23076923076923078</v>
      </c>
      <c r="E29" s="185">
        <v>0.15384615384615385</v>
      </c>
      <c r="F29" s="185">
        <v>0.61538461538461542</v>
      </c>
      <c r="G29" s="185"/>
      <c r="H29" s="186"/>
      <c r="I29" s="171">
        <v>0</v>
      </c>
      <c r="J29" s="172">
        <v>0</v>
      </c>
      <c r="K29" s="172">
        <v>0</v>
      </c>
      <c r="L29" s="172">
        <v>1</v>
      </c>
      <c r="M29" s="185"/>
      <c r="N29" s="186"/>
      <c r="O29" s="130"/>
    </row>
    <row r="30" spans="1:17" ht="13.5" customHeight="1" x14ac:dyDescent="0.2">
      <c r="A30" s="174" t="s">
        <v>43</v>
      </c>
      <c r="B30" s="223" t="s">
        <v>59</v>
      </c>
      <c r="C30" s="175">
        <v>3</v>
      </c>
      <c r="D30" s="176">
        <v>1</v>
      </c>
      <c r="E30" s="176">
        <v>4</v>
      </c>
      <c r="F30" s="176">
        <v>9</v>
      </c>
      <c r="G30" s="177">
        <v>0</v>
      </c>
      <c r="H30" s="178">
        <v>1</v>
      </c>
      <c r="I30" s="175">
        <v>0</v>
      </c>
      <c r="J30" s="176">
        <v>0</v>
      </c>
      <c r="K30" s="176">
        <v>0</v>
      </c>
      <c r="L30" s="176">
        <v>16</v>
      </c>
      <c r="M30" s="177">
        <v>0</v>
      </c>
      <c r="N30" s="178">
        <v>2</v>
      </c>
      <c r="O30" s="130" t="s">
        <v>177</v>
      </c>
      <c r="P30" s="130">
        <v>18</v>
      </c>
      <c r="Q30" s="130">
        <v>18</v>
      </c>
    </row>
    <row r="31" spans="1:17" ht="13.5" customHeight="1" x14ac:dyDescent="0.2">
      <c r="A31" s="174"/>
      <c r="B31" s="223"/>
      <c r="C31" s="179">
        <v>0.17647058823529413</v>
      </c>
      <c r="D31" s="180">
        <v>5.8823529411764705E-2</v>
      </c>
      <c r="E31" s="180">
        <v>0.23529411764705882</v>
      </c>
      <c r="F31" s="180">
        <v>0.52941176470588236</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5</v>
      </c>
      <c r="F33" s="167">
        <v>6</v>
      </c>
      <c r="G33" s="168">
        <v>2</v>
      </c>
      <c r="H33" s="169">
        <v>3</v>
      </c>
      <c r="I33" s="166">
        <v>0</v>
      </c>
      <c r="J33" s="167">
        <v>0</v>
      </c>
      <c r="K33" s="167">
        <v>1</v>
      </c>
      <c r="L33" s="167">
        <v>15</v>
      </c>
      <c r="M33" s="168">
        <v>0</v>
      </c>
      <c r="N33" s="169">
        <v>2</v>
      </c>
      <c r="O33" s="130" t="s">
        <v>178</v>
      </c>
      <c r="P33" s="130">
        <v>18</v>
      </c>
      <c r="Q33" s="130">
        <v>18</v>
      </c>
    </row>
    <row r="34" spans="1:17" ht="14.25" customHeight="1" x14ac:dyDescent="0.2">
      <c r="A34" s="170"/>
      <c r="B34" s="221"/>
      <c r="C34" s="184">
        <v>7.6923076923076927E-2</v>
      </c>
      <c r="D34" s="185">
        <v>7.6923076923076927E-2</v>
      </c>
      <c r="E34" s="185">
        <v>0.38461538461538464</v>
      </c>
      <c r="F34" s="185">
        <v>0.46153846153846156</v>
      </c>
      <c r="G34" s="185"/>
      <c r="H34" s="186"/>
      <c r="I34" s="171">
        <v>0</v>
      </c>
      <c r="J34" s="172">
        <v>0</v>
      </c>
      <c r="K34" s="172">
        <v>6.25E-2</v>
      </c>
      <c r="L34" s="172">
        <v>0.9375</v>
      </c>
      <c r="M34" s="185"/>
      <c r="N34" s="186"/>
      <c r="O34" s="130"/>
    </row>
    <row r="35" spans="1:17" ht="12.75" customHeight="1" x14ac:dyDescent="0.2">
      <c r="A35" s="174" t="s">
        <v>45</v>
      </c>
      <c r="B35" s="223" t="s">
        <v>52</v>
      </c>
      <c r="C35" s="175">
        <v>0</v>
      </c>
      <c r="D35" s="176">
        <v>2</v>
      </c>
      <c r="E35" s="176">
        <v>4</v>
      </c>
      <c r="F35" s="176">
        <v>9</v>
      </c>
      <c r="G35" s="177">
        <v>1</v>
      </c>
      <c r="H35" s="178">
        <v>2</v>
      </c>
      <c r="I35" s="175">
        <v>0</v>
      </c>
      <c r="J35" s="176">
        <v>0</v>
      </c>
      <c r="K35" s="176">
        <v>0</v>
      </c>
      <c r="L35" s="176">
        <v>14</v>
      </c>
      <c r="M35" s="177">
        <v>1</v>
      </c>
      <c r="N35" s="178">
        <v>3</v>
      </c>
      <c r="O35" s="130" t="s">
        <v>179</v>
      </c>
      <c r="P35" s="130">
        <v>18</v>
      </c>
      <c r="Q35" s="130">
        <v>18</v>
      </c>
    </row>
    <row r="36" spans="1:17" ht="15.75" customHeight="1" x14ac:dyDescent="0.2">
      <c r="A36" s="174"/>
      <c r="B36" s="223"/>
      <c r="C36" s="179">
        <v>0</v>
      </c>
      <c r="D36" s="180">
        <v>0.13333333333333333</v>
      </c>
      <c r="E36" s="180">
        <v>0.26666666666666666</v>
      </c>
      <c r="F36" s="180">
        <v>0.6</v>
      </c>
      <c r="G36" s="180"/>
      <c r="H36" s="181"/>
      <c r="I36" s="182">
        <v>0</v>
      </c>
      <c r="J36" s="183">
        <v>0</v>
      </c>
      <c r="K36" s="183">
        <v>0</v>
      </c>
      <c r="L36" s="183">
        <v>1</v>
      </c>
      <c r="M36" s="180"/>
      <c r="N36" s="181"/>
      <c r="O36" s="130"/>
    </row>
    <row r="37" spans="1:17" ht="12.75" customHeight="1" x14ac:dyDescent="0.2">
      <c r="A37" s="170" t="s">
        <v>46</v>
      </c>
      <c r="B37" s="221" t="s">
        <v>53</v>
      </c>
      <c r="C37" s="166">
        <v>1</v>
      </c>
      <c r="D37" s="167">
        <v>2</v>
      </c>
      <c r="E37" s="167">
        <v>5</v>
      </c>
      <c r="F37" s="167">
        <v>7</v>
      </c>
      <c r="G37" s="168">
        <v>0</v>
      </c>
      <c r="H37" s="169">
        <v>3</v>
      </c>
      <c r="I37" s="166">
        <v>0</v>
      </c>
      <c r="J37" s="167">
        <v>0</v>
      </c>
      <c r="K37" s="167">
        <v>0</v>
      </c>
      <c r="L37" s="167">
        <v>17</v>
      </c>
      <c r="M37" s="168">
        <v>0</v>
      </c>
      <c r="N37" s="169">
        <v>1</v>
      </c>
      <c r="O37" s="130" t="s">
        <v>180</v>
      </c>
      <c r="P37" s="130">
        <v>18</v>
      </c>
      <c r="Q37" s="130">
        <v>18</v>
      </c>
    </row>
    <row r="38" spans="1:17" ht="14.25" customHeight="1" x14ac:dyDescent="0.2">
      <c r="A38" s="170"/>
      <c r="B38" s="221"/>
      <c r="C38" s="184">
        <v>6.6666666666666666E-2</v>
      </c>
      <c r="D38" s="185">
        <v>0.13333333333333333</v>
      </c>
      <c r="E38" s="185">
        <v>0.33333333333333331</v>
      </c>
      <c r="F38" s="185">
        <v>0.46666666666666667</v>
      </c>
      <c r="G38" s="185"/>
      <c r="H38" s="186"/>
      <c r="I38" s="171">
        <v>0</v>
      </c>
      <c r="J38" s="172">
        <v>0</v>
      </c>
      <c r="K38" s="172">
        <v>0</v>
      </c>
      <c r="L38" s="172">
        <v>1</v>
      </c>
      <c r="M38" s="185"/>
      <c r="N38" s="186"/>
      <c r="O38" s="130"/>
    </row>
    <row r="39" spans="1:17" ht="12.75" customHeight="1" x14ac:dyDescent="0.2">
      <c r="A39" s="174" t="s">
        <v>47</v>
      </c>
      <c r="B39" s="223" t="s">
        <v>61</v>
      </c>
      <c r="C39" s="175">
        <v>1</v>
      </c>
      <c r="D39" s="176">
        <v>0</v>
      </c>
      <c r="E39" s="176">
        <v>3</v>
      </c>
      <c r="F39" s="176">
        <v>8</v>
      </c>
      <c r="G39" s="177">
        <v>2</v>
      </c>
      <c r="H39" s="178">
        <v>4</v>
      </c>
      <c r="I39" s="175">
        <v>0</v>
      </c>
      <c r="J39" s="176">
        <v>0</v>
      </c>
      <c r="K39" s="176">
        <v>0</v>
      </c>
      <c r="L39" s="176">
        <v>16</v>
      </c>
      <c r="M39" s="177">
        <v>0</v>
      </c>
      <c r="N39" s="178">
        <v>2</v>
      </c>
      <c r="O39" s="130" t="s">
        <v>181</v>
      </c>
      <c r="P39" s="130">
        <v>18</v>
      </c>
      <c r="Q39" s="130">
        <v>18</v>
      </c>
    </row>
    <row r="40" spans="1:17" ht="15" customHeight="1" x14ac:dyDescent="0.2">
      <c r="A40" s="174"/>
      <c r="B40" s="223"/>
      <c r="C40" s="179">
        <v>8.3333333333333329E-2</v>
      </c>
      <c r="D40" s="180">
        <v>0</v>
      </c>
      <c r="E40" s="180">
        <v>0.25</v>
      </c>
      <c r="F40" s="180">
        <v>0.66666666666666663</v>
      </c>
      <c r="G40" s="180"/>
      <c r="H40" s="181"/>
      <c r="I40" s="182">
        <v>0</v>
      </c>
      <c r="J40" s="183">
        <v>0</v>
      </c>
      <c r="K40" s="183">
        <v>0</v>
      </c>
      <c r="L40" s="183">
        <v>1</v>
      </c>
      <c r="M40" s="180"/>
      <c r="N40" s="181"/>
      <c r="O40" s="130"/>
    </row>
    <row r="41" spans="1:17" ht="12.75" customHeight="1" x14ac:dyDescent="0.2">
      <c r="A41" s="170" t="s">
        <v>48</v>
      </c>
      <c r="B41" s="221" t="s">
        <v>62</v>
      </c>
      <c r="C41" s="166">
        <v>2</v>
      </c>
      <c r="D41" s="167">
        <v>0</v>
      </c>
      <c r="E41" s="167">
        <v>3</v>
      </c>
      <c r="F41" s="167">
        <v>8</v>
      </c>
      <c r="G41" s="168">
        <v>1</v>
      </c>
      <c r="H41" s="169">
        <v>4</v>
      </c>
      <c r="I41" s="166">
        <v>0</v>
      </c>
      <c r="J41" s="167">
        <v>0</v>
      </c>
      <c r="K41" s="167">
        <v>3</v>
      </c>
      <c r="L41" s="167">
        <v>13</v>
      </c>
      <c r="M41" s="168">
        <v>0</v>
      </c>
      <c r="N41" s="169">
        <v>2</v>
      </c>
      <c r="O41" s="130" t="s">
        <v>182</v>
      </c>
      <c r="P41" s="130">
        <v>18</v>
      </c>
      <c r="Q41" s="130">
        <v>18</v>
      </c>
    </row>
    <row r="42" spans="1:17" x14ac:dyDescent="0.2">
      <c r="A42" s="190"/>
      <c r="B42" s="224"/>
      <c r="C42" s="191">
        <v>0.15384615384615385</v>
      </c>
      <c r="D42" s="192">
        <v>0</v>
      </c>
      <c r="E42" s="192">
        <v>0.23076923076923078</v>
      </c>
      <c r="F42" s="192">
        <v>0.61538461538461542</v>
      </c>
      <c r="G42" s="192"/>
      <c r="H42" s="193"/>
      <c r="I42" s="194">
        <v>0</v>
      </c>
      <c r="J42" s="195">
        <v>0</v>
      </c>
      <c r="K42" s="195">
        <v>0.1875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15</v>
      </c>
      <c r="H48" s="177">
        <v>0</v>
      </c>
      <c r="P48" s="130">
        <v>18</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17</v>
      </c>
      <c r="H54" s="177">
        <v>0</v>
      </c>
      <c r="P54" s="130">
        <v>18</v>
      </c>
    </row>
    <row r="55" spans="1:16" x14ac:dyDescent="0.2">
      <c r="A55" s="86"/>
      <c r="C55" s="180">
        <v>0</v>
      </c>
      <c r="D55" s="180">
        <v>0</v>
      </c>
      <c r="E55" s="180">
        <v>5.5555555555555552E-2</v>
      </c>
      <c r="F55" s="180">
        <v>0</v>
      </c>
      <c r="G55" s="180">
        <v>0.94444444444444442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18</v>
      </c>
      <c r="F60" s="199">
        <v>0</v>
      </c>
      <c r="G60" s="199"/>
      <c r="H60" s="177">
        <v>0</v>
      </c>
      <c r="P60" s="130">
        <v>18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337</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CBF9-C7BB-447C-AE33-FFA13B4340A6}">
  <sheetPr codeName="Sheet7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44741</v>
      </c>
      <c r="F3" s="134"/>
      <c r="G3" s="136"/>
      <c r="H3" s="136"/>
      <c r="I3" s="135" t="s">
        <v>87</v>
      </c>
      <c r="J3" s="136"/>
      <c r="K3" s="136"/>
      <c r="L3" s="136"/>
      <c r="M3" s="137">
        <v>24</v>
      </c>
      <c r="N3" s="138"/>
      <c r="O3" s="130"/>
    </row>
    <row r="4" spans="1:15" ht="9.75" customHeight="1" x14ac:dyDescent="0.2"/>
    <row r="5" spans="1:15" ht="17.25" customHeight="1" x14ac:dyDescent="0.2">
      <c r="A5" s="86" t="s">
        <v>13</v>
      </c>
      <c r="B5" s="87" t="s">
        <v>12</v>
      </c>
    </row>
    <row r="6" spans="1:15" x14ac:dyDescent="0.2">
      <c r="B6" s="139" t="s">
        <v>2</v>
      </c>
      <c r="C6" s="140">
        <v>3</v>
      </c>
      <c r="D6" s="141">
        <v>0.125</v>
      </c>
      <c r="F6" s="142" t="s">
        <v>49</v>
      </c>
      <c r="J6" s="143" t="s">
        <v>173</v>
      </c>
    </row>
    <row r="7" spans="1:15" x14ac:dyDescent="0.2">
      <c r="B7" s="144" t="s">
        <v>3</v>
      </c>
      <c r="C7" s="88">
        <v>9</v>
      </c>
      <c r="D7" s="145">
        <v>0.375</v>
      </c>
      <c r="F7" s="146" t="s">
        <v>28</v>
      </c>
      <c r="G7" s="147"/>
      <c r="H7" s="147">
        <v>3</v>
      </c>
      <c r="I7" s="141">
        <v>0.125</v>
      </c>
      <c r="K7" s="81" t="s">
        <v>213</v>
      </c>
    </row>
    <row r="8" spans="1:15" x14ac:dyDescent="0.2">
      <c r="B8" s="139" t="s">
        <v>5</v>
      </c>
      <c r="C8" s="140">
        <v>6</v>
      </c>
      <c r="D8" s="141">
        <v>0.25</v>
      </c>
      <c r="F8" s="148" t="s">
        <v>0</v>
      </c>
      <c r="H8" s="81">
        <v>0</v>
      </c>
      <c r="I8" s="145">
        <v>0</v>
      </c>
      <c r="K8" s="81" t="s">
        <v>284</v>
      </c>
    </row>
    <row r="9" spans="1:15" x14ac:dyDescent="0.2">
      <c r="B9" s="144" t="s">
        <v>6</v>
      </c>
      <c r="C9" s="88">
        <v>1</v>
      </c>
      <c r="D9" s="145">
        <v>4.1666666666666664E-2</v>
      </c>
      <c r="F9" s="146" t="s">
        <v>29</v>
      </c>
      <c r="G9" s="147"/>
      <c r="H9" s="147">
        <v>0</v>
      </c>
      <c r="I9" s="141">
        <v>0</v>
      </c>
      <c r="K9" s="81" t="s">
        <v>199</v>
      </c>
    </row>
    <row r="10" spans="1:15" x14ac:dyDescent="0.2">
      <c r="B10" s="139" t="s">
        <v>4</v>
      </c>
      <c r="C10" s="140">
        <v>5</v>
      </c>
      <c r="D10" s="141">
        <v>0.20833333333333334</v>
      </c>
      <c r="F10" s="148" t="s">
        <v>30</v>
      </c>
      <c r="H10" s="81">
        <v>0</v>
      </c>
      <c r="I10" s="145">
        <v>0</v>
      </c>
      <c r="K10" s="81" t="s">
        <v>285</v>
      </c>
    </row>
    <row r="11" spans="1:15" x14ac:dyDescent="0.2">
      <c r="B11" s="144" t="s">
        <v>23</v>
      </c>
      <c r="C11" s="88">
        <v>5</v>
      </c>
      <c r="D11" s="145">
        <v>0.20833333333333334</v>
      </c>
      <c r="F11" s="146" t="s">
        <v>31</v>
      </c>
      <c r="G11" s="147"/>
      <c r="H11" s="147">
        <v>0</v>
      </c>
      <c r="I11" s="141">
        <v>0</v>
      </c>
    </row>
    <row r="12" spans="1:15" x14ac:dyDescent="0.2">
      <c r="B12" s="139" t="s">
        <v>26</v>
      </c>
      <c r="C12" s="140">
        <v>4</v>
      </c>
      <c r="D12" s="141">
        <v>0.16666666666666666</v>
      </c>
      <c r="F12" s="148" t="s">
        <v>32</v>
      </c>
      <c r="H12" s="81">
        <v>0</v>
      </c>
      <c r="I12" s="145">
        <v>0</v>
      </c>
    </row>
    <row r="13" spans="1:15" x14ac:dyDescent="0.2">
      <c r="B13" s="144" t="s">
        <v>24</v>
      </c>
      <c r="C13" s="88">
        <v>0</v>
      </c>
      <c r="D13" s="145">
        <v>0</v>
      </c>
      <c r="F13" s="146" t="s">
        <v>33</v>
      </c>
      <c r="G13" s="147"/>
      <c r="H13" s="147">
        <v>2</v>
      </c>
      <c r="I13" s="141">
        <v>8.3333333333333329E-2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4</v>
      </c>
      <c r="D17" s="149">
        <v>0.16666666666666666</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2</v>
      </c>
      <c r="E24" s="167">
        <v>8</v>
      </c>
      <c r="F24" s="167">
        <v>6</v>
      </c>
      <c r="G24" s="168">
        <v>5</v>
      </c>
      <c r="H24" s="169">
        <v>1</v>
      </c>
      <c r="I24" s="166">
        <v>0</v>
      </c>
      <c r="J24" s="167">
        <v>1</v>
      </c>
      <c r="K24" s="167">
        <v>3</v>
      </c>
      <c r="L24" s="167">
        <v>17</v>
      </c>
      <c r="M24" s="168">
        <v>1</v>
      </c>
      <c r="N24" s="169">
        <v>2</v>
      </c>
      <c r="O24" s="130" t="s">
        <v>174</v>
      </c>
      <c r="P24" s="130">
        <v>24</v>
      </c>
      <c r="Q24" s="130">
        <v>24</v>
      </c>
    </row>
    <row r="25" spans="1:17" ht="18.75" customHeight="1" x14ac:dyDescent="0.2">
      <c r="A25" s="170"/>
      <c r="B25" s="221"/>
      <c r="C25" s="171">
        <v>0.1111111111111111</v>
      </c>
      <c r="D25" s="172">
        <v>0.1111111111111111</v>
      </c>
      <c r="E25" s="172">
        <v>0.44444444444444442</v>
      </c>
      <c r="F25" s="172">
        <v>0.33333333333333331</v>
      </c>
      <c r="G25" s="172"/>
      <c r="H25" s="173"/>
      <c r="I25" s="171">
        <v>0</v>
      </c>
      <c r="J25" s="172">
        <v>4.7619047619047616E-2</v>
      </c>
      <c r="K25" s="172">
        <v>0.14285714285714285</v>
      </c>
      <c r="L25" s="172">
        <v>0.80952380952380953</v>
      </c>
      <c r="M25" s="172"/>
      <c r="N25" s="173"/>
      <c r="O25" s="130"/>
    </row>
    <row r="26" spans="1:17" ht="12.75" customHeight="1" x14ac:dyDescent="0.2">
      <c r="A26" s="174" t="s">
        <v>41</v>
      </c>
      <c r="B26" s="223" t="s">
        <v>51</v>
      </c>
      <c r="C26" s="175">
        <v>5</v>
      </c>
      <c r="D26" s="176">
        <v>3</v>
      </c>
      <c r="E26" s="176">
        <v>2</v>
      </c>
      <c r="F26" s="176">
        <v>8</v>
      </c>
      <c r="G26" s="177">
        <v>5</v>
      </c>
      <c r="H26" s="178">
        <v>1</v>
      </c>
      <c r="I26" s="175">
        <v>1</v>
      </c>
      <c r="J26" s="176">
        <v>0</v>
      </c>
      <c r="K26" s="176">
        <v>1</v>
      </c>
      <c r="L26" s="176">
        <v>18</v>
      </c>
      <c r="M26" s="177">
        <v>2</v>
      </c>
      <c r="N26" s="178">
        <v>2</v>
      </c>
      <c r="O26" s="130" t="s">
        <v>175</v>
      </c>
      <c r="P26" s="130">
        <v>24</v>
      </c>
      <c r="Q26" s="130">
        <v>24</v>
      </c>
    </row>
    <row r="27" spans="1:17" ht="18" customHeight="1" x14ac:dyDescent="0.2">
      <c r="A27" s="174"/>
      <c r="B27" s="223"/>
      <c r="C27" s="179">
        <v>0.27777777777777779</v>
      </c>
      <c r="D27" s="180">
        <v>0.16666666666666666</v>
      </c>
      <c r="E27" s="180">
        <v>0.1111111111111111</v>
      </c>
      <c r="F27" s="180">
        <v>0.44444444444444442</v>
      </c>
      <c r="G27" s="180"/>
      <c r="H27" s="181"/>
      <c r="I27" s="182">
        <v>0.05</v>
      </c>
      <c r="J27" s="183">
        <v>0</v>
      </c>
      <c r="K27" s="183">
        <v>0.05</v>
      </c>
      <c r="L27" s="183">
        <v>0.9</v>
      </c>
      <c r="M27" s="180"/>
      <c r="N27" s="181"/>
      <c r="O27" s="130"/>
    </row>
    <row r="28" spans="1:17" ht="12.75" customHeight="1" x14ac:dyDescent="0.2">
      <c r="A28" s="170" t="s">
        <v>42</v>
      </c>
      <c r="B28" s="221" t="s">
        <v>58</v>
      </c>
      <c r="C28" s="166">
        <v>4</v>
      </c>
      <c r="D28" s="167">
        <v>3</v>
      </c>
      <c r="E28" s="167">
        <v>3</v>
      </c>
      <c r="F28" s="167">
        <v>8</v>
      </c>
      <c r="G28" s="168">
        <v>5</v>
      </c>
      <c r="H28" s="169">
        <v>1</v>
      </c>
      <c r="I28" s="166">
        <v>0</v>
      </c>
      <c r="J28" s="167">
        <v>0</v>
      </c>
      <c r="K28" s="167">
        <v>2</v>
      </c>
      <c r="L28" s="167">
        <v>18</v>
      </c>
      <c r="M28" s="168">
        <v>2</v>
      </c>
      <c r="N28" s="169">
        <v>2</v>
      </c>
      <c r="O28" s="130" t="s">
        <v>176</v>
      </c>
      <c r="P28" s="130">
        <v>24</v>
      </c>
      <c r="Q28" s="130">
        <v>24</v>
      </c>
    </row>
    <row r="29" spans="1:17" ht="15.75" customHeight="1" x14ac:dyDescent="0.2">
      <c r="A29" s="170"/>
      <c r="B29" s="221"/>
      <c r="C29" s="184">
        <v>0.22222222222222221</v>
      </c>
      <c r="D29" s="185">
        <v>0.16666666666666666</v>
      </c>
      <c r="E29" s="185">
        <v>0.16666666666666666</v>
      </c>
      <c r="F29" s="185">
        <v>0.44444444444444442</v>
      </c>
      <c r="G29" s="185"/>
      <c r="H29" s="186"/>
      <c r="I29" s="171">
        <v>0</v>
      </c>
      <c r="J29" s="172">
        <v>0</v>
      </c>
      <c r="K29" s="172">
        <v>0.1</v>
      </c>
      <c r="L29" s="172">
        <v>0.9</v>
      </c>
      <c r="M29" s="185"/>
      <c r="N29" s="186"/>
      <c r="O29" s="130"/>
    </row>
    <row r="30" spans="1:17" ht="13.5" customHeight="1" x14ac:dyDescent="0.2">
      <c r="A30" s="174" t="s">
        <v>43</v>
      </c>
      <c r="B30" s="223" t="s">
        <v>59</v>
      </c>
      <c r="C30" s="175">
        <v>4</v>
      </c>
      <c r="D30" s="176">
        <v>1</v>
      </c>
      <c r="E30" s="176">
        <v>5</v>
      </c>
      <c r="F30" s="176">
        <v>9</v>
      </c>
      <c r="G30" s="177">
        <v>4</v>
      </c>
      <c r="H30" s="178">
        <v>1</v>
      </c>
      <c r="I30" s="175">
        <v>0</v>
      </c>
      <c r="J30" s="176">
        <v>0</v>
      </c>
      <c r="K30" s="176">
        <v>0</v>
      </c>
      <c r="L30" s="176">
        <v>21</v>
      </c>
      <c r="M30" s="177">
        <v>2</v>
      </c>
      <c r="N30" s="178">
        <v>1</v>
      </c>
      <c r="O30" s="130" t="s">
        <v>177</v>
      </c>
      <c r="P30" s="130">
        <v>24</v>
      </c>
      <c r="Q30" s="130">
        <v>24</v>
      </c>
    </row>
    <row r="31" spans="1:17" ht="13.5" customHeight="1" x14ac:dyDescent="0.2">
      <c r="A31" s="174"/>
      <c r="B31" s="223"/>
      <c r="C31" s="179">
        <v>0.21052631578947367</v>
      </c>
      <c r="D31" s="180">
        <v>5.2631578947368418E-2</v>
      </c>
      <c r="E31" s="180">
        <v>0.26315789473684209</v>
      </c>
      <c r="F31" s="180">
        <v>0.47368421052631576</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0</v>
      </c>
      <c r="E33" s="167">
        <v>7</v>
      </c>
      <c r="F33" s="167">
        <v>8</v>
      </c>
      <c r="G33" s="168">
        <v>4</v>
      </c>
      <c r="H33" s="169">
        <v>1</v>
      </c>
      <c r="I33" s="166">
        <v>0</v>
      </c>
      <c r="J33" s="167">
        <v>0</v>
      </c>
      <c r="K33" s="167">
        <v>0</v>
      </c>
      <c r="L33" s="167">
        <v>21</v>
      </c>
      <c r="M33" s="168">
        <v>2</v>
      </c>
      <c r="N33" s="169">
        <v>1</v>
      </c>
      <c r="O33" s="130" t="s">
        <v>178</v>
      </c>
      <c r="P33" s="130">
        <v>24</v>
      </c>
      <c r="Q33" s="130">
        <v>24</v>
      </c>
    </row>
    <row r="34" spans="1:17" ht="14.25" customHeight="1" x14ac:dyDescent="0.2">
      <c r="A34" s="170"/>
      <c r="B34" s="221"/>
      <c r="C34" s="184">
        <v>0.21052631578947367</v>
      </c>
      <c r="D34" s="185">
        <v>0</v>
      </c>
      <c r="E34" s="185">
        <v>0.36842105263157893</v>
      </c>
      <c r="F34" s="185">
        <v>0.42105263157894735</v>
      </c>
      <c r="G34" s="185"/>
      <c r="H34" s="186"/>
      <c r="I34" s="171">
        <v>0</v>
      </c>
      <c r="J34" s="172">
        <v>0</v>
      </c>
      <c r="K34" s="172">
        <v>0</v>
      </c>
      <c r="L34" s="172">
        <v>1</v>
      </c>
      <c r="M34" s="185"/>
      <c r="N34" s="186"/>
      <c r="O34" s="130"/>
    </row>
    <row r="35" spans="1:17" ht="12.75" customHeight="1" x14ac:dyDescent="0.2">
      <c r="A35" s="174" t="s">
        <v>45</v>
      </c>
      <c r="B35" s="223" t="s">
        <v>52</v>
      </c>
      <c r="C35" s="175">
        <v>3</v>
      </c>
      <c r="D35" s="176">
        <v>3</v>
      </c>
      <c r="E35" s="176">
        <v>3</v>
      </c>
      <c r="F35" s="176">
        <v>9</v>
      </c>
      <c r="G35" s="177">
        <v>5</v>
      </c>
      <c r="H35" s="178">
        <v>1</v>
      </c>
      <c r="I35" s="175">
        <v>0</v>
      </c>
      <c r="J35" s="176">
        <v>0</v>
      </c>
      <c r="K35" s="176">
        <v>0</v>
      </c>
      <c r="L35" s="176">
        <v>20</v>
      </c>
      <c r="M35" s="177">
        <v>3</v>
      </c>
      <c r="N35" s="178">
        <v>1</v>
      </c>
      <c r="O35" s="130" t="s">
        <v>179</v>
      </c>
      <c r="P35" s="130">
        <v>24</v>
      </c>
      <c r="Q35" s="130">
        <v>24</v>
      </c>
    </row>
    <row r="36" spans="1:17" ht="15.75" customHeight="1" x14ac:dyDescent="0.2">
      <c r="A36" s="174"/>
      <c r="B36" s="223"/>
      <c r="C36" s="179">
        <v>0.16666666666666666</v>
      </c>
      <c r="D36" s="180">
        <v>0.16666666666666666</v>
      </c>
      <c r="E36" s="180">
        <v>0.16666666666666666</v>
      </c>
      <c r="F36" s="180">
        <v>0.5</v>
      </c>
      <c r="G36" s="180"/>
      <c r="H36" s="181"/>
      <c r="I36" s="182">
        <v>0</v>
      </c>
      <c r="J36" s="183">
        <v>0</v>
      </c>
      <c r="K36" s="183">
        <v>0</v>
      </c>
      <c r="L36" s="183">
        <v>1</v>
      </c>
      <c r="M36" s="180"/>
      <c r="N36" s="181"/>
      <c r="O36" s="130"/>
    </row>
    <row r="37" spans="1:17" ht="12.75" customHeight="1" x14ac:dyDescent="0.2">
      <c r="A37" s="170" t="s">
        <v>46</v>
      </c>
      <c r="B37" s="221" t="s">
        <v>53</v>
      </c>
      <c r="C37" s="166">
        <v>3</v>
      </c>
      <c r="D37" s="167">
        <v>3</v>
      </c>
      <c r="E37" s="167">
        <v>4</v>
      </c>
      <c r="F37" s="167">
        <v>11</v>
      </c>
      <c r="G37" s="168">
        <v>2</v>
      </c>
      <c r="H37" s="169">
        <v>1</v>
      </c>
      <c r="I37" s="166">
        <v>0</v>
      </c>
      <c r="J37" s="167">
        <v>0</v>
      </c>
      <c r="K37" s="167">
        <v>0</v>
      </c>
      <c r="L37" s="167">
        <v>23</v>
      </c>
      <c r="M37" s="168">
        <v>0</v>
      </c>
      <c r="N37" s="169">
        <v>1</v>
      </c>
      <c r="O37" s="130" t="s">
        <v>180</v>
      </c>
      <c r="P37" s="130">
        <v>24</v>
      </c>
      <c r="Q37" s="130">
        <v>24</v>
      </c>
    </row>
    <row r="38" spans="1:17" ht="14.25" customHeight="1" x14ac:dyDescent="0.2">
      <c r="A38" s="170"/>
      <c r="B38" s="221"/>
      <c r="C38" s="184">
        <v>0.14285714285714285</v>
      </c>
      <c r="D38" s="185">
        <v>0.14285714285714285</v>
      </c>
      <c r="E38" s="185">
        <v>0.19047619047619047</v>
      </c>
      <c r="F38" s="185">
        <v>0.52380952380952384</v>
      </c>
      <c r="G38" s="185"/>
      <c r="H38" s="186"/>
      <c r="I38" s="171">
        <v>0</v>
      </c>
      <c r="J38" s="172">
        <v>0</v>
      </c>
      <c r="K38" s="172">
        <v>0</v>
      </c>
      <c r="L38" s="172">
        <v>1</v>
      </c>
      <c r="M38" s="185"/>
      <c r="N38" s="186"/>
      <c r="O38" s="130"/>
    </row>
    <row r="39" spans="1:17" ht="12.75" customHeight="1" x14ac:dyDescent="0.2">
      <c r="A39" s="174" t="s">
        <v>47</v>
      </c>
      <c r="B39" s="223" t="s">
        <v>61</v>
      </c>
      <c r="C39" s="175">
        <v>3</v>
      </c>
      <c r="D39" s="176">
        <v>3</v>
      </c>
      <c r="E39" s="176">
        <v>4</v>
      </c>
      <c r="F39" s="176">
        <v>10</v>
      </c>
      <c r="G39" s="177">
        <v>3</v>
      </c>
      <c r="H39" s="178">
        <v>1</v>
      </c>
      <c r="I39" s="175">
        <v>0</v>
      </c>
      <c r="J39" s="176">
        <v>0</v>
      </c>
      <c r="K39" s="176">
        <v>1</v>
      </c>
      <c r="L39" s="176">
        <v>20</v>
      </c>
      <c r="M39" s="177">
        <v>2</v>
      </c>
      <c r="N39" s="178">
        <v>1</v>
      </c>
      <c r="O39" s="130" t="s">
        <v>181</v>
      </c>
      <c r="P39" s="130">
        <v>24</v>
      </c>
      <c r="Q39" s="130">
        <v>24</v>
      </c>
    </row>
    <row r="40" spans="1:17" ht="15" customHeight="1" x14ac:dyDescent="0.2">
      <c r="A40" s="174"/>
      <c r="B40" s="223"/>
      <c r="C40" s="179">
        <v>0.15</v>
      </c>
      <c r="D40" s="180">
        <v>0.15</v>
      </c>
      <c r="E40" s="180">
        <v>0.2</v>
      </c>
      <c r="F40" s="180">
        <v>0.5</v>
      </c>
      <c r="G40" s="180"/>
      <c r="H40" s="181"/>
      <c r="I40" s="182">
        <v>0</v>
      </c>
      <c r="J40" s="183">
        <v>0</v>
      </c>
      <c r="K40" s="183">
        <v>4.7619047619047616E-2</v>
      </c>
      <c r="L40" s="183">
        <v>0.95238095238095233</v>
      </c>
      <c r="M40" s="180"/>
      <c r="N40" s="181"/>
      <c r="O40" s="130"/>
    </row>
    <row r="41" spans="1:17" ht="12.75" customHeight="1" x14ac:dyDescent="0.2">
      <c r="A41" s="170" t="s">
        <v>48</v>
      </c>
      <c r="B41" s="221" t="s">
        <v>62</v>
      </c>
      <c r="C41" s="166">
        <v>4</v>
      </c>
      <c r="D41" s="167">
        <v>1</v>
      </c>
      <c r="E41" s="167">
        <v>5</v>
      </c>
      <c r="F41" s="167">
        <v>9</v>
      </c>
      <c r="G41" s="168">
        <v>3</v>
      </c>
      <c r="H41" s="169">
        <v>2</v>
      </c>
      <c r="I41" s="166">
        <v>0</v>
      </c>
      <c r="J41" s="167">
        <v>0</v>
      </c>
      <c r="K41" s="167">
        <v>1</v>
      </c>
      <c r="L41" s="167">
        <v>20</v>
      </c>
      <c r="M41" s="168">
        <v>2</v>
      </c>
      <c r="N41" s="169">
        <v>1</v>
      </c>
      <c r="O41" s="130" t="s">
        <v>182</v>
      </c>
      <c r="P41" s="130">
        <v>24</v>
      </c>
      <c r="Q41" s="130">
        <v>24</v>
      </c>
    </row>
    <row r="42" spans="1:17" x14ac:dyDescent="0.2">
      <c r="A42" s="190"/>
      <c r="B42" s="224"/>
      <c r="C42" s="191">
        <v>0.21052631578947367</v>
      </c>
      <c r="D42" s="192">
        <v>5.2631578947368418E-2</v>
      </c>
      <c r="E42" s="192">
        <v>0.26315789473684209</v>
      </c>
      <c r="F42" s="192">
        <v>0.47368421052631576</v>
      </c>
      <c r="G42" s="192"/>
      <c r="H42" s="193"/>
      <c r="I42" s="194">
        <v>0</v>
      </c>
      <c r="J42" s="195">
        <v>0</v>
      </c>
      <c r="K42" s="195">
        <v>4.7619047619047616E-2</v>
      </c>
      <c r="L42" s="195">
        <v>0.95238095238095233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9</v>
      </c>
      <c r="G48" s="199">
        <v>13</v>
      </c>
      <c r="H48" s="177">
        <v>0</v>
      </c>
      <c r="P48" s="130">
        <v>24</v>
      </c>
    </row>
    <row r="49" spans="1:16" x14ac:dyDescent="0.2">
      <c r="A49" s="86"/>
      <c r="C49" s="180">
        <v>4.1666666666666664E-2</v>
      </c>
      <c r="D49" s="180">
        <v>0</v>
      </c>
      <c r="E49" s="180">
        <v>4.1666666666666664E-2</v>
      </c>
      <c r="F49" s="180">
        <v>0.375</v>
      </c>
      <c r="G49" s="180">
        <v>0.54166666666666663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10</v>
      </c>
      <c r="G54" s="199">
        <v>11</v>
      </c>
      <c r="H54" s="177">
        <v>0</v>
      </c>
      <c r="P54" s="130">
        <v>24</v>
      </c>
    </row>
    <row r="55" spans="1:16" x14ac:dyDescent="0.2">
      <c r="A55" s="86"/>
      <c r="C55" s="180">
        <v>0</v>
      </c>
      <c r="D55" s="180">
        <v>0</v>
      </c>
      <c r="E55" s="180">
        <v>0.125</v>
      </c>
      <c r="F55" s="180">
        <v>0.41666666666666669</v>
      </c>
      <c r="G55" s="180">
        <v>0.45833333333333331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23</v>
      </c>
      <c r="F60" s="199">
        <v>0</v>
      </c>
      <c r="G60" s="199"/>
      <c r="H60" s="177">
        <v>0</v>
      </c>
      <c r="P60" s="130">
        <v>24</v>
      </c>
    </row>
    <row r="61" spans="1:16" x14ac:dyDescent="0.2">
      <c r="A61" s="86"/>
      <c r="C61" s="180">
        <v>0</v>
      </c>
      <c r="D61" s="180">
        <v>4.1666666666666664E-2</v>
      </c>
      <c r="E61" s="180">
        <v>0.95833333333333337</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64B2-DCF4-411E-B46B-F67D9C8D8E0B}">
  <sheetPr codeName="Sheet7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44763</v>
      </c>
      <c r="F3" s="134"/>
      <c r="G3" s="136"/>
      <c r="H3" s="136"/>
      <c r="I3" s="135" t="s">
        <v>87</v>
      </c>
      <c r="J3" s="136"/>
      <c r="K3" s="136"/>
      <c r="L3" s="136"/>
      <c r="M3" s="137">
        <v>20</v>
      </c>
      <c r="N3" s="138"/>
      <c r="O3" s="130"/>
    </row>
    <row r="4" spans="1:15" ht="9.75" customHeight="1" x14ac:dyDescent="0.2"/>
    <row r="5" spans="1:15" ht="17.25" customHeight="1" x14ac:dyDescent="0.2">
      <c r="A5" s="86" t="s">
        <v>13</v>
      </c>
      <c r="B5" s="87" t="s">
        <v>12</v>
      </c>
    </row>
    <row r="6" spans="1:15" x14ac:dyDescent="0.2">
      <c r="B6" s="139" t="s">
        <v>2</v>
      </c>
      <c r="C6" s="140">
        <v>2</v>
      </c>
      <c r="D6" s="141">
        <v>0.1</v>
      </c>
      <c r="F6" s="142" t="s">
        <v>49</v>
      </c>
      <c r="J6" s="143" t="s">
        <v>173</v>
      </c>
    </row>
    <row r="7" spans="1:15" x14ac:dyDescent="0.2">
      <c r="B7" s="144" t="s">
        <v>3</v>
      </c>
      <c r="C7" s="88">
        <v>6</v>
      </c>
      <c r="D7" s="145">
        <v>0.3</v>
      </c>
      <c r="F7" s="146" t="s">
        <v>28</v>
      </c>
      <c r="G7" s="147"/>
      <c r="H7" s="147">
        <v>7</v>
      </c>
      <c r="I7" s="141">
        <v>0.35</v>
      </c>
    </row>
    <row r="8" spans="1:15" x14ac:dyDescent="0.2">
      <c r="B8" s="139" t="s">
        <v>5</v>
      </c>
      <c r="C8" s="140">
        <v>2</v>
      </c>
      <c r="D8" s="141">
        <v>0.1</v>
      </c>
      <c r="F8" s="148" t="s">
        <v>0</v>
      </c>
      <c r="H8" s="81">
        <v>2</v>
      </c>
      <c r="I8" s="145">
        <v>0.1</v>
      </c>
    </row>
    <row r="9" spans="1:15" x14ac:dyDescent="0.2">
      <c r="B9" s="144" t="s">
        <v>6</v>
      </c>
      <c r="C9" s="88">
        <v>1</v>
      </c>
      <c r="D9" s="145">
        <v>0.05</v>
      </c>
      <c r="F9" s="146" t="s">
        <v>29</v>
      </c>
      <c r="G9" s="147"/>
      <c r="H9" s="147">
        <v>0</v>
      </c>
      <c r="I9" s="141">
        <v>0</v>
      </c>
    </row>
    <row r="10" spans="1:15" x14ac:dyDescent="0.2">
      <c r="B10" s="139" t="s">
        <v>4</v>
      </c>
      <c r="C10" s="140">
        <v>1</v>
      </c>
      <c r="D10" s="141">
        <v>0.05</v>
      </c>
      <c r="F10" s="148" t="s">
        <v>30</v>
      </c>
      <c r="H10" s="81">
        <v>0</v>
      </c>
      <c r="I10" s="145">
        <v>0</v>
      </c>
    </row>
    <row r="11" spans="1:15" x14ac:dyDescent="0.2">
      <c r="B11" s="144" t="s">
        <v>23</v>
      </c>
      <c r="C11" s="88">
        <v>10</v>
      </c>
      <c r="D11" s="145">
        <v>0.5</v>
      </c>
      <c r="F11" s="146" t="s">
        <v>31</v>
      </c>
      <c r="G11" s="147"/>
      <c r="H11" s="147">
        <v>0</v>
      </c>
      <c r="I11" s="141">
        <v>0</v>
      </c>
    </row>
    <row r="12" spans="1:15" x14ac:dyDescent="0.2">
      <c r="B12" s="139" t="s">
        <v>26</v>
      </c>
      <c r="C12" s="140">
        <v>3</v>
      </c>
      <c r="D12" s="141">
        <v>0.15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0.05</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2</v>
      </c>
      <c r="E24" s="167">
        <v>3</v>
      </c>
      <c r="F24" s="167">
        <v>6</v>
      </c>
      <c r="G24" s="168">
        <v>1</v>
      </c>
      <c r="H24" s="169">
        <v>6</v>
      </c>
      <c r="I24" s="166">
        <v>0</v>
      </c>
      <c r="J24" s="167">
        <v>0</v>
      </c>
      <c r="K24" s="167">
        <v>1</v>
      </c>
      <c r="L24" s="167">
        <v>14</v>
      </c>
      <c r="M24" s="168">
        <v>0</v>
      </c>
      <c r="N24" s="169">
        <v>5</v>
      </c>
      <c r="O24" s="130" t="s">
        <v>174</v>
      </c>
      <c r="P24" s="130">
        <v>20</v>
      </c>
      <c r="Q24" s="130">
        <v>20</v>
      </c>
    </row>
    <row r="25" spans="1:17" ht="18.75" customHeight="1" x14ac:dyDescent="0.2">
      <c r="A25" s="170"/>
      <c r="B25" s="221"/>
      <c r="C25" s="171">
        <v>0.15384615384615385</v>
      </c>
      <c r="D25" s="172">
        <v>0.15384615384615385</v>
      </c>
      <c r="E25" s="172">
        <v>0.23076923076923078</v>
      </c>
      <c r="F25" s="172">
        <v>0.46153846153846156</v>
      </c>
      <c r="G25" s="172"/>
      <c r="H25" s="173"/>
      <c r="I25" s="171">
        <v>0</v>
      </c>
      <c r="J25" s="172">
        <v>0</v>
      </c>
      <c r="K25" s="172">
        <v>6.6666666666666666E-2</v>
      </c>
      <c r="L25" s="172">
        <v>0.93333333333333335</v>
      </c>
      <c r="M25" s="172"/>
      <c r="N25" s="173"/>
      <c r="O25" s="130"/>
    </row>
    <row r="26" spans="1:17" ht="12.75" customHeight="1" x14ac:dyDescent="0.2">
      <c r="A26" s="174" t="s">
        <v>41</v>
      </c>
      <c r="B26" s="223" t="s">
        <v>51</v>
      </c>
      <c r="C26" s="175">
        <v>4</v>
      </c>
      <c r="D26" s="176">
        <v>3</v>
      </c>
      <c r="E26" s="176">
        <v>3</v>
      </c>
      <c r="F26" s="176">
        <v>4</v>
      </c>
      <c r="G26" s="177">
        <v>0</v>
      </c>
      <c r="H26" s="178">
        <v>6</v>
      </c>
      <c r="I26" s="175">
        <v>1</v>
      </c>
      <c r="J26" s="176">
        <v>0</v>
      </c>
      <c r="K26" s="176">
        <v>1</v>
      </c>
      <c r="L26" s="176">
        <v>13</v>
      </c>
      <c r="M26" s="177">
        <v>0</v>
      </c>
      <c r="N26" s="178">
        <v>5</v>
      </c>
      <c r="O26" s="130" t="s">
        <v>175</v>
      </c>
      <c r="P26" s="130">
        <v>20</v>
      </c>
      <c r="Q26" s="130">
        <v>20</v>
      </c>
    </row>
    <row r="27" spans="1:17" ht="18" customHeight="1" x14ac:dyDescent="0.2">
      <c r="A27" s="174"/>
      <c r="B27" s="223"/>
      <c r="C27" s="179">
        <v>0.2857142857142857</v>
      </c>
      <c r="D27" s="180">
        <v>0.21428571428571427</v>
      </c>
      <c r="E27" s="180">
        <v>0.21428571428571427</v>
      </c>
      <c r="F27" s="180">
        <v>0.2857142857142857</v>
      </c>
      <c r="G27" s="180"/>
      <c r="H27" s="181"/>
      <c r="I27" s="182">
        <v>6.6666666666666666E-2</v>
      </c>
      <c r="J27" s="183">
        <v>0</v>
      </c>
      <c r="K27" s="183">
        <v>6.6666666666666666E-2</v>
      </c>
      <c r="L27" s="183">
        <v>0.8666666666666667</v>
      </c>
      <c r="M27" s="180"/>
      <c r="N27" s="181"/>
      <c r="O27" s="130"/>
    </row>
    <row r="28" spans="1:17" ht="12.75" customHeight="1" x14ac:dyDescent="0.2">
      <c r="A28" s="170" t="s">
        <v>42</v>
      </c>
      <c r="B28" s="221" t="s">
        <v>58</v>
      </c>
      <c r="C28" s="166">
        <v>3</v>
      </c>
      <c r="D28" s="167">
        <v>1</v>
      </c>
      <c r="E28" s="167">
        <v>2</v>
      </c>
      <c r="F28" s="167">
        <v>6</v>
      </c>
      <c r="G28" s="168">
        <v>1</v>
      </c>
      <c r="H28" s="169">
        <v>7</v>
      </c>
      <c r="I28" s="166">
        <v>0</v>
      </c>
      <c r="J28" s="167">
        <v>0</v>
      </c>
      <c r="K28" s="167">
        <v>2</v>
      </c>
      <c r="L28" s="167">
        <v>11</v>
      </c>
      <c r="M28" s="168">
        <v>2</v>
      </c>
      <c r="N28" s="169">
        <v>5</v>
      </c>
      <c r="O28" s="130" t="s">
        <v>176</v>
      </c>
      <c r="P28" s="130">
        <v>20</v>
      </c>
      <c r="Q28" s="130">
        <v>20</v>
      </c>
    </row>
    <row r="29" spans="1:17" ht="15.75" customHeight="1" x14ac:dyDescent="0.2">
      <c r="A29" s="170"/>
      <c r="B29" s="221"/>
      <c r="C29" s="184">
        <v>0.25</v>
      </c>
      <c r="D29" s="185">
        <v>8.3333333333333329E-2</v>
      </c>
      <c r="E29" s="185">
        <v>0.16666666666666666</v>
      </c>
      <c r="F29" s="185">
        <v>0.5</v>
      </c>
      <c r="G29" s="185"/>
      <c r="H29" s="186"/>
      <c r="I29" s="171">
        <v>0</v>
      </c>
      <c r="J29" s="172">
        <v>0</v>
      </c>
      <c r="K29" s="172">
        <v>0.15384615384615385</v>
      </c>
      <c r="L29" s="172">
        <v>0.84615384615384615</v>
      </c>
      <c r="M29" s="185"/>
      <c r="N29" s="186"/>
      <c r="O29" s="130"/>
    </row>
    <row r="30" spans="1:17" ht="13.5" customHeight="1" x14ac:dyDescent="0.2">
      <c r="A30" s="174" t="s">
        <v>43</v>
      </c>
      <c r="B30" s="223" t="s">
        <v>59</v>
      </c>
      <c r="C30" s="175">
        <v>4</v>
      </c>
      <c r="D30" s="176">
        <v>2</v>
      </c>
      <c r="E30" s="176">
        <v>3</v>
      </c>
      <c r="F30" s="176">
        <v>3</v>
      </c>
      <c r="G30" s="177">
        <v>2</v>
      </c>
      <c r="H30" s="178">
        <v>6</v>
      </c>
      <c r="I30" s="175">
        <v>0</v>
      </c>
      <c r="J30" s="176">
        <v>0</v>
      </c>
      <c r="K30" s="176">
        <v>1</v>
      </c>
      <c r="L30" s="176">
        <v>11</v>
      </c>
      <c r="M30" s="177">
        <v>3</v>
      </c>
      <c r="N30" s="178">
        <v>5</v>
      </c>
      <c r="O30" s="130" t="s">
        <v>177</v>
      </c>
      <c r="P30" s="130">
        <v>20</v>
      </c>
      <c r="Q30" s="130">
        <v>20</v>
      </c>
    </row>
    <row r="31" spans="1:17" ht="13.5" customHeight="1" x14ac:dyDescent="0.2">
      <c r="A31" s="174"/>
      <c r="B31" s="223"/>
      <c r="C31" s="179">
        <v>0.33333333333333331</v>
      </c>
      <c r="D31" s="180">
        <v>0.16666666666666666</v>
      </c>
      <c r="E31" s="180">
        <v>0.25</v>
      </c>
      <c r="F31" s="180">
        <v>0.25</v>
      </c>
      <c r="G31" s="180"/>
      <c r="H31" s="181"/>
      <c r="I31" s="182">
        <v>0</v>
      </c>
      <c r="J31" s="183">
        <v>0</v>
      </c>
      <c r="K31" s="183">
        <v>8.3333333333333329E-2</v>
      </c>
      <c r="L31" s="183">
        <v>0.91666666666666663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2</v>
      </c>
      <c r="E33" s="167">
        <v>4</v>
      </c>
      <c r="F33" s="167">
        <v>5</v>
      </c>
      <c r="G33" s="168">
        <v>1</v>
      </c>
      <c r="H33" s="169">
        <v>6</v>
      </c>
      <c r="I33" s="166">
        <v>0</v>
      </c>
      <c r="J33" s="167">
        <v>0</v>
      </c>
      <c r="K33" s="167">
        <v>1</v>
      </c>
      <c r="L33" s="167">
        <v>12</v>
      </c>
      <c r="M33" s="168">
        <v>2</v>
      </c>
      <c r="N33" s="169">
        <v>5</v>
      </c>
      <c r="O33" s="130" t="s">
        <v>178</v>
      </c>
      <c r="P33" s="130">
        <v>20</v>
      </c>
      <c r="Q33" s="130">
        <v>20</v>
      </c>
    </row>
    <row r="34" spans="1:17" ht="14.25" customHeight="1" x14ac:dyDescent="0.2">
      <c r="A34" s="170"/>
      <c r="B34" s="221"/>
      <c r="C34" s="184">
        <v>0.15384615384615385</v>
      </c>
      <c r="D34" s="185">
        <v>0.15384615384615385</v>
      </c>
      <c r="E34" s="185">
        <v>0.30769230769230771</v>
      </c>
      <c r="F34" s="185">
        <v>0.38461538461538464</v>
      </c>
      <c r="G34" s="185"/>
      <c r="H34" s="186"/>
      <c r="I34" s="171">
        <v>0</v>
      </c>
      <c r="J34" s="172">
        <v>0</v>
      </c>
      <c r="K34" s="172">
        <v>7.6923076923076927E-2</v>
      </c>
      <c r="L34" s="172">
        <v>0.92307692307692313</v>
      </c>
      <c r="M34" s="185"/>
      <c r="N34" s="186"/>
      <c r="O34" s="130"/>
    </row>
    <row r="35" spans="1:17" ht="12.75" customHeight="1" x14ac:dyDescent="0.2">
      <c r="A35" s="174" t="s">
        <v>45</v>
      </c>
      <c r="B35" s="223" t="s">
        <v>52</v>
      </c>
      <c r="C35" s="175">
        <v>3</v>
      </c>
      <c r="D35" s="176">
        <v>2</v>
      </c>
      <c r="E35" s="176">
        <v>2</v>
      </c>
      <c r="F35" s="176">
        <v>6</v>
      </c>
      <c r="G35" s="177">
        <v>0</v>
      </c>
      <c r="H35" s="178">
        <v>7</v>
      </c>
      <c r="I35" s="175">
        <v>0</v>
      </c>
      <c r="J35" s="176">
        <v>0</v>
      </c>
      <c r="K35" s="176">
        <v>1</v>
      </c>
      <c r="L35" s="176">
        <v>13</v>
      </c>
      <c r="M35" s="177">
        <v>1</v>
      </c>
      <c r="N35" s="178">
        <v>5</v>
      </c>
      <c r="O35" s="130" t="s">
        <v>179</v>
      </c>
      <c r="P35" s="130">
        <v>20</v>
      </c>
      <c r="Q35" s="130">
        <v>20</v>
      </c>
    </row>
    <row r="36" spans="1:17" ht="15.75" customHeight="1" x14ac:dyDescent="0.2">
      <c r="A36" s="174"/>
      <c r="B36" s="223"/>
      <c r="C36" s="179">
        <v>0.23076923076923078</v>
      </c>
      <c r="D36" s="180">
        <v>0.15384615384615385</v>
      </c>
      <c r="E36" s="180">
        <v>0.15384615384615385</v>
      </c>
      <c r="F36" s="180">
        <v>0.46153846153846156</v>
      </c>
      <c r="G36" s="180"/>
      <c r="H36" s="181"/>
      <c r="I36" s="182">
        <v>0</v>
      </c>
      <c r="J36" s="183">
        <v>0</v>
      </c>
      <c r="K36" s="183">
        <v>7.1428571428571425E-2</v>
      </c>
      <c r="L36" s="183">
        <v>0.9285714285714286</v>
      </c>
      <c r="M36" s="180"/>
      <c r="N36" s="181"/>
      <c r="O36" s="130"/>
    </row>
    <row r="37" spans="1:17" ht="12.75" customHeight="1" x14ac:dyDescent="0.2">
      <c r="A37" s="170" t="s">
        <v>46</v>
      </c>
      <c r="B37" s="221" t="s">
        <v>53</v>
      </c>
      <c r="C37" s="166">
        <v>3</v>
      </c>
      <c r="D37" s="167">
        <v>3</v>
      </c>
      <c r="E37" s="167">
        <v>3</v>
      </c>
      <c r="F37" s="167">
        <v>4</v>
      </c>
      <c r="G37" s="168">
        <v>0</v>
      </c>
      <c r="H37" s="169">
        <v>7</v>
      </c>
      <c r="I37" s="166">
        <v>0</v>
      </c>
      <c r="J37" s="167">
        <v>0</v>
      </c>
      <c r="K37" s="167">
        <v>1</v>
      </c>
      <c r="L37" s="167">
        <v>14</v>
      </c>
      <c r="M37" s="168">
        <v>0</v>
      </c>
      <c r="N37" s="169">
        <v>5</v>
      </c>
      <c r="O37" s="130" t="s">
        <v>180</v>
      </c>
      <c r="P37" s="130">
        <v>20</v>
      </c>
      <c r="Q37" s="130">
        <v>20</v>
      </c>
    </row>
    <row r="38" spans="1:17" ht="14.25" customHeight="1" x14ac:dyDescent="0.2">
      <c r="A38" s="170"/>
      <c r="B38" s="221"/>
      <c r="C38" s="184">
        <v>0.23076923076923078</v>
      </c>
      <c r="D38" s="185">
        <v>0.23076923076923078</v>
      </c>
      <c r="E38" s="185">
        <v>0.23076923076923078</v>
      </c>
      <c r="F38" s="185">
        <v>0.30769230769230771</v>
      </c>
      <c r="G38" s="185"/>
      <c r="H38" s="186"/>
      <c r="I38" s="171">
        <v>0</v>
      </c>
      <c r="J38" s="172">
        <v>0</v>
      </c>
      <c r="K38" s="172">
        <v>6.6666666666666666E-2</v>
      </c>
      <c r="L38" s="172">
        <v>0.93333333333333335</v>
      </c>
      <c r="M38" s="185"/>
      <c r="N38" s="186"/>
      <c r="O38" s="130"/>
    </row>
    <row r="39" spans="1:17" ht="12.75" customHeight="1" x14ac:dyDescent="0.2">
      <c r="A39" s="174" t="s">
        <v>47</v>
      </c>
      <c r="B39" s="223" t="s">
        <v>61</v>
      </c>
      <c r="C39" s="175">
        <v>3</v>
      </c>
      <c r="D39" s="176">
        <v>1</v>
      </c>
      <c r="E39" s="176">
        <v>2</v>
      </c>
      <c r="F39" s="176">
        <v>6</v>
      </c>
      <c r="G39" s="177">
        <v>1</v>
      </c>
      <c r="H39" s="178">
        <v>7</v>
      </c>
      <c r="I39" s="175">
        <v>0</v>
      </c>
      <c r="J39" s="176">
        <v>1</v>
      </c>
      <c r="K39" s="176">
        <v>1</v>
      </c>
      <c r="L39" s="176">
        <v>13</v>
      </c>
      <c r="M39" s="177">
        <v>0</v>
      </c>
      <c r="N39" s="178">
        <v>5</v>
      </c>
      <c r="O39" s="130" t="s">
        <v>181</v>
      </c>
      <c r="P39" s="130">
        <v>20</v>
      </c>
      <c r="Q39" s="130">
        <v>20</v>
      </c>
    </row>
    <row r="40" spans="1:17" ht="15" customHeight="1" x14ac:dyDescent="0.2">
      <c r="A40" s="174"/>
      <c r="B40" s="223"/>
      <c r="C40" s="179">
        <v>0.25</v>
      </c>
      <c r="D40" s="180">
        <v>8.3333333333333329E-2</v>
      </c>
      <c r="E40" s="180">
        <v>0.16666666666666666</v>
      </c>
      <c r="F40" s="180">
        <v>0.5</v>
      </c>
      <c r="G40" s="180"/>
      <c r="H40" s="181"/>
      <c r="I40" s="182">
        <v>0</v>
      </c>
      <c r="J40" s="183">
        <v>6.6666666666666666E-2</v>
      </c>
      <c r="K40" s="183">
        <v>6.6666666666666666E-2</v>
      </c>
      <c r="L40" s="183">
        <v>0.8666666666666667</v>
      </c>
      <c r="M40" s="180"/>
      <c r="N40" s="181"/>
      <c r="O40" s="130"/>
    </row>
    <row r="41" spans="1:17" ht="12.75" customHeight="1" x14ac:dyDescent="0.2">
      <c r="A41" s="170" t="s">
        <v>48</v>
      </c>
      <c r="B41" s="221" t="s">
        <v>62</v>
      </c>
      <c r="C41" s="166">
        <v>3</v>
      </c>
      <c r="D41" s="167">
        <v>2</v>
      </c>
      <c r="E41" s="167">
        <v>1</v>
      </c>
      <c r="F41" s="167">
        <v>7</v>
      </c>
      <c r="G41" s="168">
        <v>0</v>
      </c>
      <c r="H41" s="169">
        <v>7</v>
      </c>
      <c r="I41" s="166">
        <v>0</v>
      </c>
      <c r="J41" s="167">
        <v>0</v>
      </c>
      <c r="K41" s="167">
        <v>2</v>
      </c>
      <c r="L41" s="167">
        <v>12</v>
      </c>
      <c r="M41" s="168">
        <v>1</v>
      </c>
      <c r="N41" s="169">
        <v>5</v>
      </c>
      <c r="O41" s="130" t="s">
        <v>182</v>
      </c>
      <c r="P41" s="130">
        <v>20</v>
      </c>
      <c r="Q41" s="130">
        <v>20</v>
      </c>
    </row>
    <row r="42" spans="1:17" x14ac:dyDescent="0.2">
      <c r="A42" s="190"/>
      <c r="B42" s="224"/>
      <c r="C42" s="191">
        <v>0.23076923076923078</v>
      </c>
      <c r="D42" s="192">
        <v>0.15384615384615385</v>
      </c>
      <c r="E42" s="192">
        <v>7.6923076923076927E-2</v>
      </c>
      <c r="F42" s="192">
        <v>0.53846153846153844</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17</v>
      </c>
      <c r="H48" s="177">
        <v>1</v>
      </c>
      <c r="P48" s="130">
        <v>20</v>
      </c>
    </row>
    <row r="49" spans="1:16" x14ac:dyDescent="0.2">
      <c r="A49" s="86"/>
      <c r="C49" s="180">
        <v>0</v>
      </c>
      <c r="D49" s="180">
        <v>0</v>
      </c>
      <c r="E49" s="180">
        <v>0</v>
      </c>
      <c r="F49" s="180">
        <v>0.10526315789473684</v>
      </c>
      <c r="G49" s="180">
        <v>0.89473684210526316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3</v>
      </c>
      <c r="G54" s="199">
        <v>14</v>
      </c>
      <c r="H54" s="177">
        <v>2</v>
      </c>
      <c r="P54" s="130">
        <v>20</v>
      </c>
    </row>
    <row r="55" spans="1:16" x14ac:dyDescent="0.2">
      <c r="A55" s="86"/>
      <c r="C55" s="180">
        <v>0</v>
      </c>
      <c r="D55" s="180">
        <v>0</v>
      </c>
      <c r="E55" s="180">
        <v>5.5555555555555552E-2</v>
      </c>
      <c r="F55" s="180">
        <v>0.16666666666666666</v>
      </c>
      <c r="G55" s="180">
        <v>0.77777777777777779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19</v>
      </c>
      <c r="F60" s="199">
        <v>0</v>
      </c>
      <c r="G60" s="199"/>
      <c r="H60" s="177">
        <v>1</v>
      </c>
      <c r="P60" s="130">
        <v>20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275</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0D55-A7E5-4FDA-8F8B-A06FF553AEEE}">
  <sheetPr codeName="Sheet8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44791</v>
      </c>
      <c r="F3" s="134"/>
      <c r="G3" s="136"/>
      <c r="H3" s="136"/>
      <c r="I3" s="135" t="s">
        <v>87</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3</v>
      </c>
      <c r="D6" s="141">
        <v>0.33333333333333331</v>
      </c>
      <c r="F6" s="142" t="s">
        <v>49</v>
      </c>
      <c r="J6" s="143" t="s">
        <v>173</v>
      </c>
    </row>
    <row r="7" spans="1:15" x14ac:dyDescent="0.2">
      <c r="B7" s="144" t="s">
        <v>3</v>
      </c>
      <c r="C7" s="88">
        <v>4</v>
      </c>
      <c r="D7" s="145">
        <v>0.44444444444444442</v>
      </c>
      <c r="F7" s="146" t="s">
        <v>28</v>
      </c>
      <c r="G7" s="147"/>
      <c r="H7" s="147">
        <v>0</v>
      </c>
      <c r="I7" s="141">
        <v>0</v>
      </c>
    </row>
    <row r="8" spans="1:15" x14ac:dyDescent="0.2">
      <c r="B8" s="139" t="s">
        <v>5</v>
      </c>
      <c r="C8" s="140">
        <v>4</v>
      </c>
      <c r="D8" s="141">
        <v>0.44444444444444442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0.1111111111111111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2</v>
      </c>
      <c r="E24" s="167">
        <v>2</v>
      </c>
      <c r="F24" s="167">
        <v>4</v>
      </c>
      <c r="G24" s="168">
        <v>0</v>
      </c>
      <c r="H24" s="169">
        <v>0</v>
      </c>
      <c r="I24" s="166">
        <v>0</v>
      </c>
      <c r="J24" s="167">
        <v>1</v>
      </c>
      <c r="K24" s="167">
        <v>0</v>
      </c>
      <c r="L24" s="167">
        <v>8</v>
      </c>
      <c r="M24" s="168">
        <v>0</v>
      </c>
      <c r="N24" s="169">
        <v>0</v>
      </c>
      <c r="O24" s="130" t="s">
        <v>174</v>
      </c>
      <c r="P24" s="130">
        <v>9</v>
      </c>
      <c r="Q24" s="130">
        <v>9</v>
      </c>
    </row>
    <row r="25" spans="1:17" ht="18.75" customHeight="1" x14ac:dyDescent="0.2">
      <c r="A25" s="170"/>
      <c r="B25" s="221"/>
      <c r="C25" s="171">
        <v>0.1111111111111111</v>
      </c>
      <c r="D25" s="172">
        <v>0.22222222222222221</v>
      </c>
      <c r="E25" s="172">
        <v>0.22222222222222221</v>
      </c>
      <c r="F25" s="172">
        <v>0.44444444444444442</v>
      </c>
      <c r="G25" s="172"/>
      <c r="H25" s="173"/>
      <c r="I25" s="171">
        <v>0</v>
      </c>
      <c r="J25" s="172">
        <v>0.1111111111111111</v>
      </c>
      <c r="K25" s="172">
        <v>0</v>
      </c>
      <c r="L25" s="172">
        <v>0.88888888888888884</v>
      </c>
      <c r="M25" s="172"/>
      <c r="N25" s="173"/>
      <c r="O25" s="130"/>
    </row>
    <row r="26" spans="1:17" ht="12.75" customHeight="1" x14ac:dyDescent="0.2">
      <c r="A26" s="174" t="s">
        <v>41</v>
      </c>
      <c r="B26" s="223" t="s">
        <v>51</v>
      </c>
      <c r="C26" s="175">
        <v>0</v>
      </c>
      <c r="D26" s="176">
        <v>1</v>
      </c>
      <c r="E26" s="176">
        <v>2</v>
      </c>
      <c r="F26" s="176">
        <v>6</v>
      </c>
      <c r="G26" s="177">
        <v>0</v>
      </c>
      <c r="H26" s="178">
        <v>0</v>
      </c>
      <c r="I26" s="175">
        <v>0</v>
      </c>
      <c r="J26" s="176">
        <v>1</v>
      </c>
      <c r="K26" s="176">
        <v>1</v>
      </c>
      <c r="L26" s="176">
        <v>7</v>
      </c>
      <c r="M26" s="177">
        <v>0</v>
      </c>
      <c r="N26" s="178">
        <v>0</v>
      </c>
      <c r="O26" s="130" t="s">
        <v>175</v>
      </c>
      <c r="P26" s="130">
        <v>9</v>
      </c>
      <c r="Q26" s="130">
        <v>9</v>
      </c>
    </row>
    <row r="27" spans="1:17" ht="18" customHeight="1" x14ac:dyDescent="0.2">
      <c r="A27" s="174"/>
      <c r="B27" s="223"/>
      <c r="C27" s="179">
        <v>0</v>
      </c>
      <c r="D27" s="180">
        <v>0.1111111111111111</v>
      </c>
      <c r="E27" s="180">
        <v>0.22222222222222221</v>
      </c>
      <c r="F27" s="180">
        <v>0.66666666666666663</v>
      </c>
      <c r="G27" s="180"/>
      <c r="H27" s="181"/>
      <c r="I27" s="182">
        <v>0</v>
      </c>
      <c r="J27" s="183">
        <v>0.1111111111111111</v>
      </c>
      <c r="K27" s="183">
        <v>0.1111111111111111</v>
      </c>
      <c r="L27" s="183">
        <v>0.77777777777777779</v>
      </c>
      <c r="M27" s="180"/>
      <c r="N27" s="181"/>
      <c r="O27" s="130"/>
    </row>
    <row r="28" spans="1:17" ht="12.75" customHeight="1" x14ac:dyDescent="0.2">
      <c r="A28" s="170" t="s">
        <v>42</v>
      </c>
      <c r="B28" s="221" t="s">
        <v>58</v>
      </c>
      <c r="C28" s="166">
        <v>0</v>
      </c>
      <c r="D28" s="167">
        <v>1</v>
      </c>
      <c r="E28" s="167">
        <v>1</v>
      </c>
      <c r="F28" s="167">
        <v>7</v>
      </c>
      <c r="G28" s="168">
        <v>0</v>
      </c>
      <c r="H28" s="169">
        <v>0</v>
      </c>
      <c r="I28" s="166">
        <v>0</v>
      </c>
      <c r="J28" s="167">
        <v>0</v>
      </c>
      <c r="K28" s="167">
        <v>2</v>
      </c>
      <c r="L28" s="167">
        <v>7</v>
      </c>
      <c r="M28" s="168">
        <v>0</v>
      </c>
      <c r="N28" s="169">
        <v>0</v>
      </c>
      <c r="O28" s="130" t="s">
        <v>176</v>
      </c>
      <c r="P28" s="130">
        <v>9</v>
      </c>
      <c r="Q28" s="130">
        <v>9</v>
      </c>
    </row>
    <row r="29" spans="1:17" ht="15.75" customHeight="1" x14ac:dyDescent="0.2">
      <c r="A29" s="170"/>
      <c r="B29" s="221"/>
      <c r="C29" s="184">
        <v>0</v>
      </c>
      <c r="D29" s="185">
        <v>0.1111111111111111</v>
      </c>
      <c r="E29" s="185">
        <v>0.1111111111111111</v>
      </c>
      <c r="F29" s="185">
        <v>0.77777777777777779</v>
      </c>
      <c r="G29" s="185"/>
      <c r="H29" s="186"/>
      <c r="I29" s="171">
        <v>0</v>
      </c>
      <c r="J29" s="172">
        <v>0</v>
      </c>
      <c r="K29" s="172">
        <v>0.22222222222222221</v>
      </c>
      <c r="L29" s="172">
        <v>0.77777777777777779</v>
      </c>
      <c r="M29" s="185"/>
      <c r="N29" s="186"/>
      <c r="O29" s="130"/>
    </row>
    <row r="30" spans="1:17" ht="13.5" customHeight="1" x14ac:dyDescent="0.2">
      <c r="A30" s="174" t="s">
        <v>43</v>
      </c>
      <c r="B30" s="223" t="s">
        <v>59</v>
      </c>
      <c r="C30" s="175">
        <v>0</v>
      </c>
      <c r="D30" s="176">
        <v>2</v>
      </c>
      <c r="E30" s="176">
        <v>0</v>
      </c>
      <c r="F30" s="176">
        <v>5</v>
      </c>
      <c r="G30" s="177">
        <v>0</v>
      </c>
      <c r="H30" s="178">
        <v>2</v>
      </c>
      <c r="I30" s="175">
        <v>0</v>
      </c>
      <c r="J30" s="176">
        <v>0</v>
      </c>
      <c r="K30" s="176">
        <v>0</v>
      </c>
      <c r="L30" s="176">
        <v>7</v>
      </c>
      <c r="M30" s="177">
        <v>0</v>
      </c>
      <c r="N30" s="178">
        <v>2</v>
      </c>
      <c r="O30" s="130" t="s">
        <v>177</v>
      </c>
      <c r="P30" s="130">
        <v>9</v>
      </c>
      <c r="Q30" s="130">
        <v>9</v>
      </c>
    </row>
    <row r="31" spans="1:17" ht="13.5" customHeight="1" x14ac:dyDescent="0.2">
      <c r="A31" s="174"/>
      <c r="B31" s="223"/>
      <c r="C31" s="179">
        <v>0</v>
      </c>
      <c r="D31" s="180">
        <v>0.2857142857142857</v>
      </c>
      <c r="E31" s="180">
        <v>0</v>
      </c>
      <c r="F31" s="180">
        <v>0.7142857142857143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2</v>
      </c>
      <c r="F33" s="167">
        <v>7</v>
      </c>
      <c r="G33" s="168">
        <v>0</v>
      </c>
      <c r="H33" s="169">
        <v>0</v>
      </c>
      <c r="I33" s="166">
        <v>1</v>
      </c>
      <c r="J33" s="167">
        <v>0</v>
      </c>
      <c r="K33" s="167">
        <v>0</v>
      </c>
      <c r="L33" s="167">
        <v>8</v>
      </c>
      <c r="M33" s="168">
        <v>0</v>
      </c>
      <c r="N33" s="169">
        <v>0</v>
      </c>
      <c r="O33" s="130" t="s">
        <v>178</v>
      </c>
      <c r="P33" s="130">
        <v>9</v>
      </c>
      <c r="Q33" s="130">
        <v>9</v>
      </c>
    </row>
    <row r="34" spans="1:17" ht="14.25" customHeight="1" x14ac:dyDescent="0.2">
      <c r="A34" s="170"/>
      <c r="B34" s="221"/>
      <c r="C34" s="184">
        <v>0</v>
      </c>
      <c r="D34" s="185">
        <v>0</v>
      </c>
      <c r="E34" s="185">
        <v>0.22222222222222221</v>
      </c>
      <c r="F34" s="185">
        <v>0.77777777777777779</v>
      </c>
      <c r="G34" s="185"/>
      <c r="H34" s="186"/>
      <c r="I34" s="171">
        <v>0.1111111111111111</v>
      </c>
      <c r="J34" s="172">
        <v>0</v>
      </c>
      <c r="K34" s="172">
        <v>0</v>
      </c>
      <c r="L34" s="172">
        <v>0.88888888888888884</v>
      </c>
      <c r="M34" s="185"/>
      <c r="N34" s="186"/>
      <c r="O34" s="130"/>
    </row>
    <row r="35" spans="1:17" ht="12.75" customHeight="1" x14ac:dyDescent="0.2">
      <c r="A35" s="174" t="s">
        <v>45</v>
      </c>
      <c r="B35" s="223" t="s">
        <v>52</v>
      </c>
      <c r="C35" s="175">
        <v>0</v>
      </c>
      <c r="D35" s="176">
        <v>1</v>
      </c>
      <c r="E35" s="176">
        <v>0</v>
      </c>
      <c r="F35" s="176">
        <v>5</v>
      </c>
      <c r="G35" s="177">
        <v>1</v>
      </c>
      <c r="H35" s="178">
        <v>2</v>
      </c>
      <c r="I35" s="175">
        <v>0</v>
      </c>
      <c r="J35" s="176">
        <v>0</v>
      </c>
      <c r="K35" s="176">
        <v>0</v>
      </c>
      <c r="L35" s="176">
        <v>6</v>
      </c>
      <c r="M35" s="177">
        <v>1</v>
      </c>
      <c r="N35" s="178">
        <v>2</v>
      </c>
      <c r="O35" s="130" t="s">
        <v>179</v>
      </c>
      <c r="P35" s="130">
        <v>9</v>
      </c>
      <c r="Q35" s="130">
        <v>9</v>
      </c>
    </row>
    <row r="36" spans="1:17" ht="15.75" customHeight="1" x14ac:dyDescent="0.2">
      <c r="A36" s="174"/>
      <c r="B36" s="223"/>
      <c r="C36" s="179">
        <v>0</v>
      </c>
      <c r="D36" s="180">
        <v>0.16666666666666666</v>
      </c>
      <c r="E36" s="180">
        <v>0</v>
      </c>
      <c r="F36" s="180">
        <v>0.83333333333333337</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2</v>
      </c>
      <c r="F37" s="167">
        <v>4</v>
      </c>
      <c r="G37" s="168">
        <v>2</v>
      </c>
      <c r="H37" s="169">
        <v>0</v>
      </c>
      <c r="I37" s="166">
        <v>0</v>
      </c>
      <c r="J37" s="167">
        <v>0</v>
      </c>
      <c r="K37" s="167">
        <v>1</v>
      </c>
      <c r="L37" s="167">
        <v>6</v>
      </c>
      <c r="M37" s="168">
        <v>2</v>
      </c>
      <c r="N37" s="169">
        <v>0</v>
      </c>
      <c r="O37" s="130" t="s">
        <v>180</v>
      </c>
      <c r="P37" s="130">
        <v>9</v>
      </c>
      <c r="Q37" s="130">
        <v>9</v>
      </c>
    </row>
    <row r="38" spans="1:17" ht="14.25" customHeight="1" x14ac:dyDescent="0.2">
      <c r="A38" s="170"/>
      <c r="B38" s="221"/>
      <c r="C38" s="184">
        <v>0</v>
      </c>
      <c r="D38" s="185">
        <v>0.14285714285714285</v>
      </c>
      <c r="E38" s="185">
        <v>0.2857142857142857</v>
      </c>
      <c r="F38" s="185">
        <v>0.5714285714285714</v>
      </c>
      <c r="G38" s="185"/>
      <c r="H38" s="186"/>
      <c r="I38" s="171">
        <v>0</v>
      </c>
      <c r="J38" s="172">
        <v>0</v>
      </c>
      <c r="K38" s="172">
        <v>0.14285714285714285</v>
      </c>
      <c r="L38" s="172">
        <v>0.8571428571428571</v>
      </c>
      <c r="M38" s="185"/>
      <c r="N38" s="186"/>
      <c r="O38" s="130"/>
    </row>
    <row r="39" spans="1:17" ht="12.75" customHeight="1" x14ac:dyDescent="0.2">
      <c r="A39" s="174" t="s">
        <v>47</v>
      </c>
      <c r="B39" s="223" t="s">
        <v>61</v>
      </c>
      <c r="C39" s="175">
        <v>0</v>
      </c>
      <c r="D39" s="176">
        <v>2</v>
      </c>
      <c r="E39" s="176">
        <v>1</v>
      </c>
      <c r="F39" s="176">
        <v>4</v>
      </c>
      <c r="G39" s="177">
        <v>0</v>
      </c>
      <c r="H39" s="178">
        <v>2</v>
      </c>
      <c r="I39" s="175">
        <v>0</v>
      </c>
      <c r="J39" s="176">
        <v>0</v>
      </c>
      <c r="K39" s="176">
        <v>1</v>
      </c>
      <c r="L39" s="176">
        <v>6</v>
      </c>
      <c r="M39" s="177">
        <v>0</v>
      </c>
      <c r="N39" s="178">
        <v>2</v>
      </c>
      <c r="O39" s="130" t="s">
        <v>181</v>
      </c>
      <c r="P39" s="130">
        <v>9</v>
      </c>
      <c r="Q39" s="130">
        <v>9</v>
      </c>
    </row>
    <row r="40" spans="1:17" ht="15" customHeight="1" x14ac:dyDescent="0.2">
      <c r="A40" s="174"/>
      <c r="B40" s="223"/>
      <c r="C40" s="179">
        <v>0</v>
      </c>
      <c r="D40" s="180">
        <v>0.2857142857142857</v>
      </c>
      <c r="E40" s="180">
        <v>0.14285714285714285</v>
      </c>
      <c r="F40" s="180">
        <v>0.5714285714285714</v>
      </c>
      <c r="G40" s="180"/>
      <c r="H40" s="181"/>
      <c r="I40" s="182">
        <v>0</v>
      </c>
      <c r="J40" s="183">
        <v>0</v>
      </c>
      <c r="K40" s="183">
        <v>0.14285714285714285</v>
      </c>
      <c r="L40" s="183">
        <v>0.8571428571428571</v>
      </c>
      <c r="M40" s="180"/>
      <c r="N40" s="181"/>
      <c r="O40" s="130"/>
    </row>
    <row r="41" spans="1:17" ht="12.75" customHeight="1" x14ac:dyDescent="0.2">
      <c r="A41" s="170" t="s">
        <v>48</v>
      </c>
      <c r="B41" s="221" t="s">
        <v>62</v>
      </c>
      <c r="C41" s="166">
        <v>1</v>
      </c>
      <c r="D41" s="167">
        <v>1</v>
      </c>
      <c r="E41" s="167">
        <v>1</v>
      </c>
      <c r="F41" s="167">
        <v>6</v>
      </c>
      <c r="G41" s="168">
        <v>0</v>
      </c>
      <c r="H41" s="169">
        <v>0</v>
      </c>
      <c r="I41" s="166">
        <v>0</v>
      </c>
      <c r="J41" s="167">
        <v>0</v>
      </c>
      <c r="K41" s="167">
        <v>2</v>
      </c>
      <c r="L41" s="167">
        <v>7</v>
      </c>
      <c r="M41" s="168">
        <v>0</v>
      </c>
      <c r="N41" s="169">
        <v>0</v>
      </c>
      <c r="O41" s="130" t="s">
        <v>182</v>
      </c>
      <c r="P41" s="130">
        <v>9</v>
      </c>
      <c r="Q41" s="130">
        <v>9</v>
      </c>
    </row>
    <row r="42" spans="1:17" x14ac:dyDescent="0.2">
      <c r="A42" s="190"/>
      <c r="B42" s="224"/>
      <c r="C42" s="191">
        <v>0.1111111111111111</v>
      </c>
      <c r="D42" s="192">
        <v>0.1111111111111111</v>
      </c>
      <c r="E42" s="192">
        <v>0.1111111111111111</v>
      </c>
      <c r="F42" s="192">
        <v>0.66666666666666663</v>
      </c>
      <c r="G42" s="192"/>
      <c r="H42" s="193"/>
      <c r="I42" s="194">
        <v>0</v>
      </c>
      <c r="J42" s="195">
        <v>0</v>
      </c>
      <c r="K42" s="195">
        <v>0.22222222222222221</v>
      </c>
      <c r="L42" s="195">
        <v>0.77777777777777779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6</v>
      </c>
      <c r="H48" s="177">
        <v>0</v>
      </c>
      <c r="P48" s="130">
        <v>9</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3</v>
      </c>
      <c r="G54" s="199">
        <v>4</v>
      </c>
      <c r="H54" s="177">
        <v>0</v>
      </c>
      <c r="P54" s="130">
        <v>9</v>
      </c>
    </row>
    <row r="55" spans="1:16" x14ac:dyDescent="0.2">
      <c r="A55" s="86"/>
      <c r="C55" s="180">
        <v>0</v>
      </c>
      <c r="D55" s="180">
        <v>0</v>
      </c>
      <c r="E55" s="180">
        <v>0.22222222222222221</v>
      </c>
      <c r="F55" s="180">
        <v>0.33333333333333331</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8</v>
      </c>
      <c r="F60" s="199">
        <v>0</v>
      </c>
      <c r="G60" s="199"/>
      <c r="H60" s="177">
        <v>0</v>
      </c>
      <c r="P60" s="130">
        <v>9</v>
      </c>
    </row>
    <row r="61" spans="1:16" x14ac:dyDescent="0.2">
      <c r="A61" s="86"/>
      <c r="C61" s="180">
        <v>0</v>
      </c>
      <c r="D61" s="180">
        <v>0.1111111111111111</v>
      </c>
      <c r="E61" s="180">
        <v>0.88888888888888884</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14A2-0A46-4906-A575-A8FA723869FB}">
  <sheetPr codeName="Sheet9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44826</v>
      </c>
      <c r="F3" s="134"/>
      <c r="G3" s="136"/>
      <c r="H3" s="136"/>
      <c r="I3" s="135" t="s">
        <v>87</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3</v>
      </c>
      <c r="D6" s="141">
        <v>0.2</v>
      </c>
      <c r="F6" s="142" t="s">
        <v>49</v>
      </c>
      <c r="J6" s="143" t="s">
        <v>173</v>
      </c>
    </row>
    <row r="7" spans="1:15" x14ac:dyDescent="0.2">
      <c r="B7" s="144" t="s">
        <v>3</v>
      </c>
      <c r="C7" s="88">
        <v>7</v>
      </c>
      <c r="D7" s="145">
        <v>0.46666666666666667</v>
      </c>
      <c r="F7" s="146" t="s">
        <v>28</v>
      </c>
      <c r="G7" s="147"/>
      <c r="H7" s="147">
        <v>0</v>
      </c>
      <c r="I7" s="141">
        <v>0</v>
      </c>
    </row>
    <row r="8" spans="1:15" x14ac:dyDescent="0.2">
      <c r="B8" s="139" t="s">
        <v>5</v>
      </c>
      <c r="C8" s="140">
        <v>3</v>
      </c>
      <c r="D8" s="141">
        <v>0.2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1</v>
      </c>
      <c r="I10" s="145">
        <v>6.6666666666666666E-2</v>
      </c>
    </row>
    <row r="11" spans="1:15" x14ac:dyDescent="0.2">
      <c r="B11" s="144" t="s">
        <v>23</v>
      </c>
      <c r="C11" s="88">
        <v>1</v>
      </c>
      <c r="D11" s="145">
        <v>6.6666666666666666E-2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2</v>
      </c>
      <c r="E24" s="167">
        <v>3</v>
      </c>
      <c r="F24" s="167">
        <v>5</v>
      </c>
      <c r="G24" s="168">
        <v>2</v>
      </c>
      <c r="H24" s="169">
        <v>2</v>
      </c>
      <c r="I24" s="166">
        <v>0</v>
      </c>
      <c r="J24" s="167">
        <v>1</v>
      </c>
      <c r="K24" s="167">
        <v>0</v>
      </c>
      <c r="L24" s="167">
        <v>12</v>
      </c>
      <c r="M24" s="168">
        <v>2</v>
      </c>
      <c r="N24" s="169">
        <v>0</v>
      </c>
      <c r="O24" s="130" t="s">
        <v>174</v>
      </c>
      <c r="P24" s="130">
        <v>15</v>
      </c>
      <c r="Q24" s="130">
        <v>15</v>
      </c>
    </row>
    <row r="25" spans="1:17" ht="18.75" customHeight="1" x14ac:dyDescent="0.2">
      <c r="A25" s="170"/>
      <c r="B25" s="221"/>
      <c r="C25" s="171">
        <v>9.0909090909090912E-2</v>
      </c>
      <c r="D25" s="172">
        <v>0.18181818181818182</v>
      </c>
      <c r="E25" s="172">
        <v>0.27272727272727271</v>
      </c>
      <c r="F25" s="172">
        <v>0.45454545454545453</v>
      </c>
      <c r="G25" s="172"/>
      <c r="H25" s="173"/>
      <c r="I25" s="171">
        <v>0</v>
      </c>
      <c r="J25" s="172">
        <v>7.6923076923076927E-2</v>
      </c>
      <c r="K25" s="172">
        <v>0</v>
      </c>
      <c r="L25" s="172">
        <v>0.92307692307692313</v>
      </c>
      <c r="M25" s="172"/>
      <c r="N25" s="173"/>
      <c r="O25" s="130"/>
    </row>
    <row r="26" spans="1:17" ht="12.75" customHeight="1" x14ac:dyDescent="0.2">
      <c r="A26" s="174" t="s">
        <v>41</v>
      </c>
      <c r="B26" s="223" t="s">
        <v>51</v>
      </c>
      <c r="C26" s="175">
        <v>1</v>
      </c>
      <c r="D26" s="176">
        <v>3</v>
      </c>
      <c r="E26" s="176">
        <v>1</v>
      </c>
      <c r="F26" s="176">
        <v>4</v>
      </c>
      <c r="G26" s="177">
        <v>3</v>
      </c>
      <c r="H26" s="178">
        <v>3</v>
      </c>
      <c r="I26" s="175">
        <v>0</v>
      </c>
      <c r="J26" s="176">
        <v>0</v>
      </c>
      <c r="K26" s="176">
        <v>0</v>
      </c>
      <c r="L26" s="176">
        <v>12</v>
      </c>
      <c r="M26" s="177">
        <v>2</v>
      </c>
      <c r="N26" s="178">
        <v>1</v>
      </c>
      <c r="O26" s="130" t="s">
        <v>175</v>
      </c>
      <c r="P26" s="130">
        <v>15</v>
      </c>
      <c r="Q26" s="130">
        <v>15</v>
      </c>
    </row>
    <row r="27" spans="1:17" ht="18" customHeight="1" x14ac:dyDescent="0.2">
      <c r="A27" s="174"/>
      <c r="B27" s="223"/>
      <c r="C27" s="179">
        <v>0.1111111111111111</v>
      </c>
      <c r="D27" s="180">
        <v>0.33333333333333331</v>
      </c>
      <c r="E27" s="180">
        <v>0.1111111111111111</v>
      </c>
      <c r="F27" s="180">
        <v>0.44444444444444442</v>
      </c>
      <c r="G27" s="180"/>
      <c r="H27" s="181"/>
      <c r="I27" s="182">
        <v>0</v>
      </c>
      <c r="J27" s="183">
        <v>0</v>
      </c>
      <c r="K27" s="183">
        <v>0</v>
      </c>
      <c r="L27" s="183">
        <v>1</v>
      </c>
      <c r="M27" s="180"/>
      <c r="N27" s="181"/>
      <c r="O27" s="130"/>
    </row>
    <row r="28" spans="1:17" ht="12.75" customHeight="1" x14ac:dyDescent="0.2">
      <c r="A28" s="170" t="s">
        <v>42</v>
      </c>
      <c r="B28" s="221" t="s">
        <v>58</v>
      </c>
      <c r="C28" s="166">
        <v>0</v>
      </c>
      <c r="D28" s="167">
        <v>3</v>
      </c>
      <c r="E28" s="167">
        <v>1</v>
      </c>
      <c r="F28" s="167">
        <v>4</v>
      </c>
      <c r="G28" s="168">
        <v>3</v>
      </c>
      <c r="H28" s="169">
        <v>4</v>
      </c>
      <c r="I28" s="166">
        <v>0</v>
      </c>
      <c r="J28" s="167">
        <v>0</v>
      </c>
      <c r="K28" s="167">
        <v>0</v>
      </c>
      <c r="L28" s="167">
        <v>12</v>
      </c>
      <c r="M28" s="168">
        <v>2</v>
      </c>
      <c r="N28" s="169">
        <v>1</v>
      </c>
      <c r="O28" s="130" t="s">
        <v>176</v>
      </c>
      <c r="P28" s="130">
        <v>15</v>
      </c>
      <c r="Q28" s="130">
        <v>15</v>
      </c>
    </row>
    <row r="29" spans="1:17" ht="15.75" customHeight="1" x14ac:dyDescent="0.2">
      <c r="A29" s="170"/>
      <c r="B29" s="221"/>
      <c r="C29" s="184">
        <v>0</v>
      </c>
      <c r="D29" s="185">
        <v>0.375</v>
      </c>
      <c r="E29" s="185">
        <v>0.125</v>
      </c>
      <c r="F29" s="185">
        <v>0.5</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3</v>
      </c>
      <c r="F30" s="176">
        <v>5</v>
      </c>
      <c r="G30" s="177">
        <v>3</v>
      </c>
      <c r="H30" s="178">
        <v>4</v>
      </c>
      <c r="I30" s="175">
        <v>0</v>
      </c>
      <c r="J30" s="176">
        <v>0</v>
      </c>
      <c r="K30" s="176">
        <v>0</v>
      </c>
      <c r="L30" s="176">
        <v>11</v>
      </c>
      <c r="M30" s="177">
        <v>2</v>
      </c>
      <c r="N30" s="178">
        <v>2</v>
      </c>
      <c r="O30" s="130" t="s">
        <v>177</v>
      </c>
      <c r="P30" s="130">
        <v>15</v>
      </c>
      <c r="Q30" s="130">
        <v>15</v>
      </c>
    </row>
    <row r="31" spans="1:17" ht="13.5" customHeight="1" x14ac:dyDescent="0.2">
      <c r="A31" s="174"/>
      <c r="B31" s="223"/>
      <c r="C31" s="179">
        <v>0</v>
      </c>
      <c r="D31" s="180">
        <v>0</v>
      </c>
      <c r="E31" s="180">
        <v>0.375</v>
      </c>
      <c r="F31" s="180">
        <v>0.625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1</v>
      </c>
      <c r="F33" s="167">
        <v>8</v>
      </c>
      <c r="G33" s="168">
        <v>3</v>
      </c>
      <c r="H33" s="169">
        <v>3</v>
      </c>
      <c r="I33" s="166">
        <v>0</v>
      </c>
      <c r="J33" s="167">
        <v>0</v>
      </c>
      <c r="K33" s="167">
        <v>0</v>
      </c>
      <c r="L33" s="167">
        <v>12</v>
      </c>
      <c r="M33" s="168">
        <v>2</v>
      </c>
      <c r="N33" s="169">
        <v>1</v>
      </c>
      <c r="O33" s="130" t="s">
        <v>178</v>
      </c>
      <c r="P33" s="130">
        <v>15</v>
      </c>
      <c r="Q33" s="130">
        <v>15</v>
      </c>
    </row>
    <row r="34" spans="1:17" ht="14.25" customHeight="1" x14ac:dyDescent="0.2">
      <c r="A34" s="170"/>
      <c r="B34" s="221"/>
      <c r="C34" s="184">
        <v>0</v>
      </c>
      <c r="D34" s="185">
        <v>0</v>
      </c>
      <c r="E34" s="185">
        <v>0.1111111111111111</v>
      </c>
      <c r="F34" s="185">
        <v>0.88888888888888884</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0</v>
      </c>
      <c r="F35" s="176">
        <v>7</v>
      </c>
      <c r="G35" s="177">
        <v>2</v>
      </c>
      <c r="H35" s="178">
        <v>5</v>
      </c>
      <c r="I35" s="175">
        <v>0</v>
      </c>
      <c r="J35" s="176">
        <v>0</v>
      </c>
      <c r="K35" s="176">
        <v>0</v>
      </c>
      <c r="L35" s="176">
        <v>12</v>
      </c>
      <c r="M35" s="177">
        <v>2</v>
      </c>
      <c r="N35" s="178">
        <v>1</v>
      </c>
      <c r="O35" s="130" t="s">
        <v>179</v>
      </c>
      <c r="P35" s="130">
        <v>15</v>
      </c>
      <c r="Q35" s="130">
        <v>15</v>
      </c>
    </row>
    <row r="36" spans="1:17" ht="15.75" customHeight="1" x14ac:dyDescent="0.2">
      <c r="A36" s="174"/>
      <c r="B36" s="223"/>
      <c r="C36" s="179">
        <v>0.125</v>
      </c>
      <c r="D36" s="180">
        <v>0</v>
      </c>
      <c r="E36" s="180">
        <v>0</v>
      </c>
      <c r="F36" s="180">
        <v>0.875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2</v>
      </c>
      <c r="F37" s="167">
        <v>6</v>
      </c>
      <c r="G37" s="168">
        <v>3</v>
      </c>
      <c r="H37" s="169">
        <v>3</v>
      </c>
      <c r="I37" s="166">
        <v>0</v>
      </c>
      <c r="J37" s="167">
        <v>0</v>
      </c>
      <c r="K37" s="167">
        <v>0</v>
      </c>
      <c r="L37" s="167">
        <v>12</v>
      </c>
      <c r="M37" s="168">
        <v>2</v>
      </c>
      <c r="N37" s="169">
        <v>1</v>
      </c>
      <c r="O37" s="130" t="s">
        <v>180</v>
      </c>
      <c r="P37" s="130">
        <v>15</v>
      </c>
      <c r="Q37" s="130">
        <v>15</v>
      </c>
    </row>
    <row r="38" spans="1:17" ht="14.25" customHeight="1" x14ac:dyDescent="0.2">
      <c r="A38" s="170"/>
      <c r="B38" s="221"/>
      <c r="C38" s="184">
        <v>0.1111111111111111</v>
      </c>
      <c r="D38" s="185">
        <v>0</v>
      </c>
      <c r="E38" s="185">
        <v>0.22222222222222221</v>
      </c>
      <c r="F38" s="185">
        <v>0.66666666666666663</v>
      </c>
      <c r="G38" s="185"/>
      <c r="H38" s="186"/>
      <c r="I38" s="171">
        <v>0</v>
      </c>
      <c r="J38" s="172">
        <v>0</v>
      </c>
      <c r="K38" s="172">
        <v>0</v>
      </c>
      <c r="L38" s="172">
        <v>1</v>
      </c>
      <c r="M38" s="185"/>
      <c r="N38" s="186"/>
      <c r="O38" s="130"/>
    </row>
    <row r="39" spans="1:17" ht="12.75" customHeight="1" x14ac:dyDescent="0.2">
      <c r="A39" s="174" t="s">
        <v>47</v>
      </c>
      <c r="B39" s="223" t="s">
        <v>61</v>
      </c>
      <c r="C39" s="175">
        <v>0</v>
      </c>
      <c r="D39" s="176">
        <v>4</v>
      </c>
      <c r="E39" s="176">
        <v>1</v>
      </c>
      <c r="F39" s="176">
        <v>5</v>
      </c>
      <c r="G39" s="177">
        <v>2</v>
      </c>
      <c r="H39" s="178">
        <v>3</v>
      </c>
      <c r="I39" s="175">
        <v>0</v>
      </c>
      <c r="J39" s="176">
        <v>0</v>
      </c>
      <c r="K39" s="176">
        <v>0</v>
      </c>
      <c r="L39" s="176">
        <v>12</v>
      </c>
      <c r="M39" s="177">
        <v>2</v>
      </c>
      <c r="N39" s="178">
        <v>1</v>
      </c>
      <c r="O39" s="130" t="s">
        <v>181</v>
      </c>
      <c r="P39" s="130">
        <v>15</v>
      </c>
      <c r="Q39" s="130">
        <v>15</v>
      </c>
    </row>
    <row r="40" spans="1:17" ht="15" customHeight="1" x14ac:dyDescent="0.2">
      <c r="A40" s="174"/>
      <c r="B40" s="223"/>
      <c r="C40" s="179">
        <v>0</v>
      </c>
      <c r="D40" s="180">
        <v>0.4</v>
      </c>
      <c r="E40" s="180">
        <v>0.1</v>
      </c>
      <c r="F40" s="180">
        <v>0.5</v>
      </c>
      <c r="G40" s="180"/>
      <c r="H40" s="181"/>
      <c r="I40" s="182">
        <v>0</v>
      </c>
      <c r="J40" s="183">
        <v>0</v>
      </c>
      <c r="K40" s="183">
        <v>0</v>
      </c>
      <c r="L40" s="183">
        <v>1</v>
      </c>
      <c r="M40" s="180"/>
      <c r="N40" s="181"/>
      <c r="O40" s="130"/>
    </row>
    <row r="41" spans="1:17" ht="12.75" customHeight="1" x14ac:dyDescent="0.2">
      <c r="A41" s="170" t="s">
        <v>48</v>
      </c>
      <c r="B41" s="221" t="s">
        <v>62</v>
      </c>
      <c r="C41" s="166">
        <v>0</v>
      </c>
      <c r="D41" s="167">
        <v>5</v>
      </c>
      <c r="E41" s="167">
        <v>2</v>
      </c>
      <c r="F41" s="167">
        <v>4</v>
      </c>
      <c r="G41" s="168">
        <v>1</v>
      </c>
      <c r="H41" s="169">
        <v>3</v>
      </c>
      <c r="I41" s="166">
        <v>0</v>
      </c>
      <c r="J41" s="167">
        <v>0</v>
      </c>
      <c r="K41" s="167">
        <v>1</v>
      </c>
      <c r="L41" s="167">
        <v>12</v>
      </c>
      <c r="M41" s="168">
        <v>1</v>
      </c>
      <c r="N41" s="169">
        <v>1</v>
      </c>
      <c r="O41" s="130" t="s">
        <v>182</v>
      </c>
      <c r="P41" s="130">
        <v>15</v>
      </c>
      <c r="Q41" s="130">
        <v>15</v>
      </c>
    </row>
    <row r="42" spans="1:17" x14ac:dyDescent="0.2">
      <c r="A42" s="190"/>
      <c r="B42" s="224"/>
      <c r="C42" s="191">
        <v>0</v>
      </c>
      <c r="D42" s="192">
        <v>0.45454545454545453</v>
      </c>
      <c r="E42" s="192">
        <v>0.18181818181818182</v>
      </c>
      <c r="F42" s="192">
        <v>0.36363636363636365</v>
      </c>
      <c r="G42" s="192"/>
      <c r="H42" s="193"/>
      <c r="I42" s="194">
        <v>0</v>
      </c>
      <c r="J42" s="195">
        <v>0</v>
      </c>
      <c r="K42" s="195">
        <v>7.6923076923076927E-2</v>
      </c>
      <c r="L42" s="195">
        <v>0.92307692307692313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1</v>
      </c>
      <c r="E48" s="199">
        <v>0</v>
      </c>
      <c r="F48" s="199">
        <v>0</v>
      </c>
      <c r="G48" s="199">
        <v>14</v>
      </c>
      <c r="H48" s="177">
        <v>0</v>
      </c>
      <c r="P48" s="130">
        <v>15</v>
      </c>
    </row>
    <row r="49" spans="1:16" x14ac:dyDescent="0.2">
      <c r="A49" s="86"/>
      <c r="C49" s="180">
        <v>0</v>
      </c>
      <c r="D49" s="180">
        <v>6.6666666666666666E-2</v>
      </c>
      <c r="E49" s="180">
        <v>0</v>
      </c>
      <c r="F49" s="180">
        <v>0</v>
      </c>
      <c r="G49" s="180">
        <v>0.93333333333333335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12</v>
      </c>
      <c r="H54" s="177">
        <v>0</v>
      </c>
      <c r="P54" s="130">
        <v>15</v>
      </c>
    </row>
    <row r="55" spans="1:16" x14ac:dyDescent="0.2">
      <c r="A55" s="86"/>
      <c r="C55" s="180">
        <v>0</v>
      </c>
      <c r="D55" s="180">
        <v>0</v>
      </c>
      <c r="E55" s="180">
        <v>0</v>
      </c>
      <c r="F55" s="180">
        <v>0.2</v>
      </c>
      <c r="G55" s="180">
        <v>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15</v>
      </c>
      <c r="F60" s="199">
        <v>0</v>
      </c>
      <c r="G60" s="199"/>
      <c r="H60" s="177">
        <v>0</v>
      </c>
      <c r="P60" s="130">
        <v>15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237</v>
      </c>
      <c r="C64" s="226"/>
      <c r="D64" s="226"/>
      <c r="E64" s="226"/>
      <c r="F64" s="226"/>
      <c r="G64" s="226"/>
      <c r="H64" s="226"/>
      <c r="I64" s="226"/>
      <c r="J64" s="226"/>
      <c r="K64" s="226"/>
      <c r="L64" s="226"/>
    </row>
    <row r="65" spans="2:12" ht="23.1" customHeight="1" x14ac:dyDescent="0.2">
      <c r="B65" s="226" t="s">
        <v>238</v>
      </c>
      <c r="C65" s="226"/>
      <c r="D65" s="226"/>
      <c r="E65" s="226"/>
      <c r="F65" s="226"/>
      <c r="G65" s="226"/>
      <c r="H65" s="226"/>
      <c r="I65" s="226"/>
      <c r="J65" s="226"/>
      <c r="K65" s="226"/>
      <c r="L65" s="226"/>
    </row>
    <row r="66" spans="2:12" ht="23.1" customHeight="1" x14ac:dyDescent="0.2">
      <c r="B66" s="226" t="s">
        <v>239</v>
      </c>
      <c r="C66" s="226"/>
      <c r="D66" s="226"/>
      <c r="E66" s="226"/>
      <c r="F66" s="226"/>
      <c r="G66" s="226"/>
      <c r="H66" s="226"/>
      <c r="I66" s="226"/>
      <c r="J66" s="226"/>
      <c r="K66" s="226"/>
      <c r="L66" s="226"/>
    </row>
    <row r="67" spans="2:12" ht="23.1" customHeight="1" x14ac:dyDescent="0.2">
      <c r="B67" s="226" t="s">
        <v>240</v>
      </c>
      <c r="C67" s="226"/>
      <c r="D67" s="226"/>
      <c r="E67" s="226"/>
      <c r="F67" s="226"/>
      <c r="G67" s="226"/>
      <c r="H67" s="226"/>
      <c r="I67" s="226"/>
      <c r="J67" s="226"/>
      <c r="K67" s="226"/>
      <c r="L67" s="226"/>
    </row>
    <row r="68" spans="2:12" ht="23.1" customHeight="1" x14ac:dyDescent="0.2">
      <c r="B68" s="226" t="s">
        <v>241</v>
      </c>
      <c r="C68" s="226"/>
      <c r="D68" s="226"/>
      <c r="E68" s="226"/>
      <c r="F68" s="226"/>
      <c r="G68" s="226"/>
      <c r="H68" s="226"/>
      <c r="I68" s="226"/>
      <c r="J68" s="226"/>
      <c r="K68" s="226"/>
      <c r="L68" s="226"/>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76DD9-9207-447D-B948-91EBF38AA3A3}">
  <sheetPr codeName="Sheet12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188</v>
      </c>
      <c r="C3" s="133"/>
      <c r="D3" s="134"/>
      <c r="E3" s="135">
        <v>44854</v>
      </c>
      <c r="F3" s="134"/>
      <c r="G3" s="136"/>
      <c r="H3" s="136"/>
      <c r="I3" s="135" t="s">
        <v>87</v>
      </c>
      <c r="J3" s="136"/>
      <c r="K3" s="136"/>
      <c r="L3" s="136"/>
      <c r="M3" s="137">
        <v>20</v>
      </c>
      <c r="N3" s="138"/>
      <c r="O3" s="130"/>
    </row>
    <row r="4" spans="1:15" ht="9.75" customHeight="1" x14ac:dyDescent="0.2"/>
    <row r="5" spans="1:15" ht="17.25" customHeight="1" x14ac:dyDescent="0.2">
      <c r="A5" s="86" t="s">
        <v>13</v>
      </c>
      <c r="B5" s="87" t="s">
        <v>12</v>
      </c>
    </row>
    <row r="6" spans="1:15" x14ac:dyDescent="0.2">
      <c r="B6" s="139" t="s">
        <v>2</v>
      </c>
      <c r="C6" s="140">
        <v>8</v>
      </c>
      <c r="D6" s="141">
        <v>0.4</v>
      </c>
      <c r="F6" s="142" t="s">
        <v>49</v>
      </c>
      <c r="J6" s="143" t="s">
        <v>173</v>
      </c>
    </row>
    <row r="7" spans="1:15" x14ac:dyDescent="0.2">
      <c r="B7" s="144" t="s">
        <v>3</v>
      </c>
      <c r="C7" s="88">
        <v>12</v>
      </c>
      <c r="D7" s="145">
        <v>0.6</v>
      </c>
      <c r="F7" s="146" t="s">
        <v>28</v>
      </c>
      <c r="G7" s="147"/>
      <c r="H7" s="147">
        <v>0</v>
      </c>
      <c r="I7" s="141">
        <v>0</v>
      </c>
    </row>
    <row r="8" spans="1:15" x14ac:dyDescent="0.2">
      <c r="B8" s="139" t="s">
        <v>5</v>
      </c>
      <c r="C8" s="140">
        <v>4</v>
      </c>
      <c r="D8" s="141">
        <v>0.2</v>
      </c>
      <c r="F8" s="148" t="s">
        <v>0</v>
      </c>
      <c r="H8" s="81">
        <v>2</v>
      </c>
      <c r="I8" s="145">
        <v>0.1</v>
      </c>
    </row>
    <row r="9" spans="1:15" x14ac:dyDescent="0.2">
      <c r="B9" s="144" t="s">
        <v>6</v>
      </c>
      <c r="C9" s="88">
        <v>0</v>
      </c>
      <c r="D9" s="145">
        <v>0</v>
      </c>
      <c r="F9" s="146" t="s">
        <v>29</v>
      </c>
      <c r="G9" s="147"/>
      <c r="H9" s="147">
        <v>0</v>
      </c>
      <c r="I9" s="141">
        <v>0</v>
      </c>
    </row>
    <row r="10" spans="1:15" x14ac:dyDescent="0.2">
      <c r="B10" s="139" t="s">
        <v>4</v>
      </c>
      <c r="C10" s="140">
        <v>4</v>
      </c>
      <c r="D10" s="141">
        <v>0.2</v>
      </c>
      <c r="F10" s="148" t="s">
        <v>30</v>
      </c>
      <c r="H10" s="81">
        <v>1</v>
      </c>
      <c r="I10" s="145">
        <v>0.05</v>
      </c>
    </row>
    <row r="11" spans="1:15" x14ac:dyDescent="0.2">
      <c r="B11" s="144" t="s">
        <v>23</v>
      </c>
      <c r="C11" s="88">
        <v>4</v>
      </c>
      <c r="D11" s="145">
        <v>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0.05</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1</v>
      </c>
      <c r="E24" s="167">
        <v>6</v>
      </c>
      <c r="F24" s="167">
        <v>8</v>
      </c>
      <c r="G24" s="168">
        <v>2</v>
      </c>
      <c r="H24" s="169">
        <v>1</v>
      </c>
      <c r="I24" s="166">
        <v>0</v>
      </c>
      <c r="J24" s="167">
        <v>0</v>
      </c>
      <c r="K24" s="167">
        <v>3</v>
      </c>
      <c r="L24" s="167">
        <v>16</v>
      </c>
      <c r="M24" s="168">
        <v>0</v>
      </c>
      <c r="N24" s="169">
        <v>1</v>
      </c>
      <c r="O24" s="130" t="s">
        <v>174</v>
      </c>
      <c r="P24" s="130">
        <v>20</v>
      </c>
      <c r="Q24" s="130">
        <v>20</v>
      </c>
    </row>
    <row r="25" spans="1:17" ht="18.75" customHeight="1" x14ac:dyDescent="0.2">
      <c r="A25" s="170"/>
      <c r="B25" s="221"/>
      <c r="C25" s="171">
        <v>0.11764705882352941</v>
      </c>
      <c r="D25" s="172">
        <v>5.8823529411764705E-2</v>
      </c>
      <c r="E25" s="172">
        <v>0.35294117647058826</v>
      </c>
      <c r="F25" s="172">
        <v>0.47058823529411764</v>
      </c>
      <c r="G25" s="172"/>
      <c r="H25" s="173"/>
      <c r="I25" s="171">
        <v>0</v>
      </c>
      <c r="J25" s="172">
        <v>0</v>
      </c>
      <c r="K25" s="172">
        <v>0.15789473684210525</v>
      </c>
      <c r="L25" s="172">
        <v>0.84210526315789469</v>
      </c>
      <c r="M25" s="172"/>
      <c r="N25" s="173"/>
      <c r="O25" s="130"/>
    </row>
    <row r="26" spans="1:17" ht="12.75" customHeight="1" x14ac:dyDescent="0.2">
      <c r="A26" s="174" t="s">
        <v>41</v>
      </c>
      <c r="B26" s="223" t="s">
        <v>51</v>
      </c>
      <c r="C26" s="175">
        <v>0</v>
      </c>
      <c r="D26" s="176">
        <v>2</v>
      </c>
      <c r="E26" s="176">
        <v>2</v>
      </c>
      <c r="F26" s="176">
        <v>13</v>
      </c>
      <c r="G26" s="177">
        <v>2</v>
      </c>
      <c r="H26" s="178">
        <v>1</v>
      </c>
      <c r="I26" s="175">
        <v>0</v>
      </c>
      <c r="J26" s="176">
        <v>1</v>
      </c>
      <c r="K26" s="176">
        <v>1</v>
      </c>
      <c r="L26" s="176">
        <v>17</v>
      </c>
      <c r="M26" s="177">
        <v>0</v>
      </c>
      <c r="N26" s="178">
        <v>1</v>
      </c>
      <c r="O26" s="130" t="s">
        <v>175</v>
      </c>
      <c r="P26" s="130">
        <v>20</v>
      </c>
      <c r="Q26" s="130">
        <v>20</v>
      </c>
    </row>
    <row r="27" spans="1:17" ht="18" customHeight="1" x14ac:dyDescent="0.2">
      <c r="A27" s="174"/>
      <c r="B27" s="223"/>
      <c r="C27" s="179">
        <v>0</v>
      </c>
      <c r="D27" s="180">
        <v>0.11764705882352941</v>
      </c>
      <c r="E27" s="180">
        <v>0.11764705882352941</v>
      </c>
      <c r="F27" s="180">
        <v>0.76470588235294112</v>
      </c>
      <c r="G27" s="180"/>
      <c r="H27" s="181"/>
      <c r="I27" s="182">
        <v>0</v>
      </c>
      <c r="J27" s="183">
        <v>5.2631578947368418E-2</v>
      </c>
      <c r="K27" s="183">
        <v>5.2631578947368418E-2</v>
      </c>
      <c r="L27" s="183">
        <v>0.89473684210526316</v>
      </c>
      <c r="M27" s="180"/>
      <c r="N27" s="181"/>
      <c r="O27" s="130"/>
    </row>
    <row r="28" spans="1:17" ht="12.75" customHeight="1" x14ac:dyDescent="0.2">
      <c r="A28" s="170" t="s">
        <v>42</v>
      </c>
      <c r="B28" s="221" t="s">
        <v>58</v>
      </c>
      <c r="C28" s="166">
        <v>1</v>
      </c>
      <c r="D28" s="167">
        <v>3</v>
      </c>
      <c r="E28" s="167">
        <v>3</v>
      </c>
      <c r="F28" s="167">
        <v>9</v>
      </c>
      <c r="G28" s="168">
        <v>2</v>
      </c>
      <c r="H28" s="169">
        <v>2</v>
      </c>
      <c r="I28" s="166">
        <v>0</v>
      </c>
      <c r="J28" s="167">
        <v>3</v>
      </c>
      <c r="K28" s="167">
        <v>1</v>
      </c>
      <c r="L28" s="167">
        <v>14</v>
      </c>
      <c r="M28" s="168">
        <v>0</v>
      </c>
      <c r="N28" s="169">
        <v>2</v>
      </c>
      <c r="O28" s="130" t="s">
        <v>176</v>
      </c>
      <c r="P28" s="130">
        <v>20</v>
      </c>
      <c r="Q28" s="130">
        <v>20</v>
      </c>
    </row>
    <row r="29" spans="1:17" ht="15.75" customHeight="1" x14ac:dyDescent="0.2">
      <c r="A29" s="170"/>
      <c r="B29" s="221"/>
      <c r="C29" s="184">
        <v>6.25E-2</v>
      </c>
      <c r="D29" s="185">
        <v>0.1875</v>
      </c>
      <c r="E29" s="185">
        <v>0.1875</v>
      </c>
      <c r="F29" s="185">
        <v>0.5625</v>
      </c>
      <c r="G29" s="185"/>
      <c r="H29" s="186"/>
      <c r="I29" s="171">
        <v>0</v>
      </c>
      <c r="J29" s="172">
        <v>0.16666666666666666</v>
      </c>
      <c r="K29" s="172">
        <v>5.5555555555555552E-2</v>
      </c>
      <c r="L29" s="172">
        <v>0.77777777777777779</v>
      </c>
      <c r="M29" s="185"/>
      <c r="N29" s="186"/>
      <c r="O29" s="130"/>
    </row>
    <row r="30" spans="1:17" ht="13.5" customHeight="1" x14ac:dyDescent="0.2">
      <c r="A30" s="174" t="s">
        <v>43</v>
      </c>
      <c r="B30" s="223" t="s">
        <v>59</v>
      </c>
      <c r="C30" s="175">
        <v>0</v>
      </c>
      <c r="D30" s="176">
        <v>1</v>
      </c>
      <c r="E30" s="176">
        <v>0</v>
      </c>
      <c r="F30" s="176">
        <v>17</v>
      </c>
      <c r="G30" s="177">
        <v>2</v>
      </c>
      <c r="H30" s="178">
        <v>0</v>
      </c>
      <c r="I30" s="175">
        <v>0</v>
      </c>
      <c r="J30" s="176">
        <v>1</v>
      </c>
      <c r="K30" s="176">
        <v>0</v>
      </c>
      <c r="L30" s="176">
        <v>17</v>
      </c>
      <c r="M30" s="177">
        <v>1</v>
      </c>
      <c r="N30" s="178">
        <v>1</v>
      </c>
      <c r="O30" s="130" t="s">
        <v>177</v>
      </c>
      <c r="P30" s="130">
        <v>20</v>
      </c>
      <c r="Q30" s="130">
        <v>20</v>
      </c>
    </row>
    <row r="31" spans="1:17" ht="13.5" customHeight="1" x14ac:dyDescent="0.2">
      <c r="A31" s="174"/>
      <c r="B31" s="223"/>
      <c r="C31" s="179">
        <v>0</v>
      </c>
      <c r="D31" s="180">
        <v>5.5555555555555552E-2</v>
      </c>
      <c r="E31" s="180">
        <v>0</v>
      </c>
      <c r="F31" s="180">
        <v>0.94444444444444442</v>
      </c>
      <c r="G31" s="180"/>
      <c r="H31" s="181"/>
      <c r="I31" s="182">
        <v>0</v>
      </c>
      <c r="J31" s="183">
        <v>5.5555555555555552E-2</v>
      </c>
      <c r="K31" s="183">
        <v>0</v>
      </c>
      <c r="L31" s="183">
        <v>0.94444444444444442</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1</v>
      </c>
      <c r="F33" s="167">
        <v>14</v>
      </c>
      <c r="G33" s="168">
        <v>2</v>
      </c>
      <c r="H33" s="169">
        <v>1</v>
      </c>
      <c r="I33" s="166">
        <v>0</v>
      </c>
      <c r="J33" s="167">
        <v>2</v>
      </c>
      <c r="K33" s="167">
        <v>1</v>
      </c>
      <c r="L33" s="167">
        <v>16</v>
      </c>
      <c r="M33" s="168">
        <v>0</v>
      </c>
      <c r="N33" s="169">
        <v>1</v>
      </c>
      <c r="O33" s="130" t="s">
        <v>178</v>
      </c>
      <c r="P33" s="130">
        <v>20</v>
      </c>
      <c r="Q33" s="130">
        <v>20</v>
      </c>
    </row>
    <row r="34" spans="1:17" ht="14.25" customHeight="1" x14ac:dyDescent="0.2">
      <c r="A34" s="170"/>
      <c r="B34" s="221"/>
      <c r="C34" s="184">
        <v>0</v>
      </c>
      <c r="D34" s="185">
        <v>0.11764705882352941</v>
      </c>
      <c r="E34" s="185">
        <v>5.8823529411764705E-2</v>
      </c>
      <c r="F34" s="185">
        <v>0.82352941176470584</v>
      </c>
      <c r="G34" s="185"/>
      <c r="H34" s="186"/>
      <c r="I34" s="171">
        <v>0</v>
      </c>
      <c r="J34" s="172">
        <v>0.10526315789473684</v>
      </c>
      <c r="K34" s="172">
        <v>5.2631578947368418E-2</v>
      </c>
      <c r="L34" s="172">
        <v>0.84210526315789469</v>
      </c>
      <c r="M34" s="185"/>
      <c r="N34" s="186"/>
      <c r="O34" s="130"/>
    </row>
    <row r="35" spans="1:17" ht="12.75" customHeight="1" x14ac:dyDescent="0.2">
      <c r="A35" s="174" t="s">
        <v>45</v>
      </c>
      <c r="B35" s="223" t="s">
        <v>52</v>
      </c>
      <c r="C35" s="175">
        <v>0</v>
      </c>
      <c r="D35" s="176">
        <v>2</v>
      </c>
      <c r="E35" s="176">
        <v>2</v>
      </c>
      <c r="F35" s="176">
        <v>14</v>
      </c>
      <c r="G35" s="177">
        <v>2</v>
      </c>
      <c r="H35" s="178">
        <v>0</v>
      </c>
      <c r="I35" s="175">
        <v>0</v>
      </c>
      <c r="J35" s="176">
        <v>0</v>
      </c>
      <c r="K35" s="176">
        <v>2</v>
      </c>
      <c r="L35" s="176">
        <v>16</v>
      </c>
      <c r="M35" s="177">
        <v>1</v>
      </c>
      <c r="N35" s="178">
        <v>1</v>
      </c>
      <c r="O35" s="130" t="s">
        <v>179</v>
      </c>
      <c r="P35" s="130">
        <v>20</v>
      </c>
      <c r="Q35" s="130">
        <v>20</v>
      </c>
    </row>
    <row r="36" spans="1:17" ht="15.75" customHeight="1" x14ac:dyDescent="0.2">
      <c r="A36" s="174"/>
      <c r="B36" s="223"/>
      <c r="C36" s="179">
        <v>0</v>
      </c>
      <c r="D36" s="180">
        <v>0.1111111111111111</v>
      </c>
      <c r="E36" s="180">
        <v>0.1111111111111111</v>
      </c>
      <c r="F36" s="180">
        <v>0.77777777777777779</v>
      </c>
      <c r="G36" s="180"/>
      <c r="H36" s="181"/>
      <c r="I36" s="182">
        <v>0</v>
      </c>
      <c r="J36" s="183">
        <v>0</v>
      </c>
      <c r="K36" s="183">
        <v>0.1111111111111111</v>
      </c>
      <c r="L36" s="183">
        <v>0.88888888888888884</v>
      </c>
      <c r="M36" s="180"/>
      <c r="N36" s="181"/>
      <c r="O36" s="130"/>
    </row>
    <row r="37" spans="1:17" ht="12.75" customHeight="1" x14ac:dyDescent="0.2">
      <c r="A37" s="170" t="s">
        <v>46</v>
      </c>
      <c r="B37" s="221" t="s">
        <v>53</v>
      </c>
      <c r="C37" s="166">
        <v>1</v>
      </c>
      <c r="D37" s="167">
        <v>0</v>
      </c>
      <c r="E37" s="167">
        <v>2</v>
      </c>
      <c r="F37" s="167">
        <v>14</v>
      </c>
      <c r="G37" s="168">
        <v>2</v>
      </c>
      <c r="H37" s="169">
        <v>1</v>
      </c>
      <c r="I37" s="166">
        <v>2</v>
      </c>
      <c r="J37" s="167">
        <v>0</v>
      </c>
      <c r="K37" s="167">
        <v>2</v>
      </c>
      <c r="L37" s="167">
        <v>15</v>
      </c>
      <c r="M37" s="168">
        <v>0</v>
      </c>
      <c r="N37" s="169">
        <v>1</v>
      </c>
      <c r="O37" s="130" t="s">
        <v>180</v>
      </c>
      <c r="P37" s="130">
        <v>20</v>
      </c>
      <c r="Q37" s="130">
        <v>20</v>
      </c>
    </row>
    <row r="38" spans="1:17" ht="14.25" customHeight="1" x14ac:dyDescent="0.2">
      <c r="A38" s="170"/>
      <c r="B38" s="221"/>
      <c r="C38" s="184">
        <v>5.8823529411764705E-2</v>
      </c>
      <c r="D38" s="185">
        <v>0</v>
      </c>
      <c r="E38" s="185">
        <v>0.11764705882352941</v>
      </c>
      <c r="F38" s="185">
        <v>0.82352941176470584</v>
      </c>
      <c r="G38" s="185"/>
      <c r="H38" s="186"/>
      <c r="I38" s="171">
        <v>0.10526315789473684</v>
      </c>
      <c r="J38" s="172">
        <v>0</v>
      </c>
      <c r="K38" s="172">
        <v>0.10526315789473684</v>
      </c>
      <c r="L38" s="172">
        <v>0.78947368421052633</v>
      </c>
      <c r="M38" s="185"/>
      <c r="N38" s="186"/>
      <c r="O38" s="130"/>
    </row>
    <row r="39" spans="1:17" ht="12.75" customHeight="1" x14ac:dyDescent="0.2">
      <c r="A39" s="174" t="s">
        <v>47</v>
      </c>
      <c r="B39" s="223" t="s">
        <v>61</v>
      </c>
      <c r="C39" s="175">
        <v>1</v>
      </c>
      <c r="D39" s="176">
        <v>2</v>
      </c>
      <c r="E39" s="176">
        <v>2</v>
      </c>
      <c r="F39" s="176">
        <v>13</v>
      </c>
      <c r="G39" s="177">
        <v>2</v>
      </c>
      <c r="H39" s="178">
        <v>0</v>
      </c>
      <c r="I39" s="175">
        <v>1</v>
      </c>
      <c r="J39" s="176">
        <v>0</v>
      </c>
      <c r="K39" s="176">
        <v>2</v>
      </c>
      <c r="L39" s="176">
        <v>16</v>
      </c>
      <c r="M39" s="177">
        <v>0</v>
      </c>
      <c r="N39" s="178">
        <v>1</v>
      </c>
      <c r="O39" s="130" t="s">
        <v>181</v>
      </c>
      <c r="P39" s="130">
        <v>20</v>
      </c>
      <c r="Q39" s="130">
        <v>20</v>
      </c>
    </row>
    <row r="40" spans="1:17" ht="15" customHeight="1" x14ac:dyDescent="0.2">
      <c r="A40" s="174"/>
      <c r="B40" s="223"/>
      <c r="C40" s="179">
        <v>5.5555555555555552E-2</v>
      </c>
      <c r="D40" s="180">
        <v>0.1111111111111111</v>
      </c>
      <c r="E40" s="180">
        <v>0.1111111111111111</v>
      </c>
      <c r="F40" s="180">
        <v>0.72222222222222221</v>
      </c>
      <c r="G40" s="180"/>
      <c r="H40" s="181"/>
      <c r="I40" s="182">
        <v>5.2631578947368418E-2</v>
      </c>
      <c r="J40" s="183">
        <v>0</v>
      </c>
      <c r="K40" s="183">
        <v>0.10526315789473684</v>
      </c>
      <c r="L40" s="183">
        <v>0.84210526315789469</v>
      </c>
      <c r="M40" s="180"/>
      <c r="N40" s="181"/>
      <c r="O40" s="130"/>
    </row>
    <row r="41" spans="1:17" ht="12.75" customHeight="1" x14ac:dyDescent="0.2">
      <c r="A41" s="170" t="s">
        <v>48</v>
      </c>
      <c r="B41" s="221" t="s">
        <v>62</v>
      </c>
      <c r="C41" s="166">
        <v>1</v>
      </c>
      <c r="D41" s="167">
        <v>1</v>
      </c>
      <c r="E41" s="167">
        <v>4</v>
      </c>
      <c r="F41" s="167">
        <v>11</v>
      </c>
      <c r="G41" s="168">
        <v>3</v>
      </c>
      <c r="H41" s="169">
        <v>0</v>
      </c>
      <c r="I41" s="166">
        <v>0</v>
      </c>
      <c r="J41" s="167">
        <v>0</v>
      </c>
      <c r="K41" s="167">
        <v>1</v>
      </c>
      <c r="L41" s="167">
        <v>17</v>
      </c>
      <c r="M41" s="168">
        <v>1</v>
      </c>
      <c r="N41" s="169">
        <v>1</v>
      </c>
      <c r="O41" s="130" t="s">
        <v>182</v>
      </c>
      <c r="P41" s="130">
        <v>20</v>
      </c>
      <c r="Q41" s="130">
        <v>20</v>
      </c>
    </row>
    <row r="42" spans="1:17" x14ac:dyDescent="0.2">
      <c r="A42" s="190"/>
      <c r="B42" s="224"/>
      <c r="C42" s="191">
        <v>5.8823529411764705E-2</v>
      </c>
      <c r="D42" s="192">
        <v>5.8823529411764705E-2</v>
      </c>
      <c r="E42" s="192">
        <v>0.23529411764705882</v>
      </c>
      <c r="F42" s="192">
        <v>0.6470588235294118</v>
      </c>
      <c r="G42" s="192"/>
      <c r="H42" s="193"/>
      <c r="I42" s="194">
        <v>0</v>
      </c>
      <c r="J42" s="195">
        <v>0</v>
      </c>
      <c r="K42" s="195">
        <v>5.5555555555555552E-2</v>
      </c>
      <c r="L42" s="195">
        <v>0.94444444444444442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6</v>
      </c>
      <c r="G48" s="199">
        <v>10</v>
      </c>
      <c r="H48" s="177">
        <v>1</v>
      </c>
      <c r="P48" s="130">
        <v>20</v>
      </c>
    </row>
    <row r="49" spans="1:16" x14ac:dyDescent="0.2">
      <c r="A49" s="86"/>
      <c r="C49" s="180">
        <v>5.2631578947368418E-2</v>
      </c>
      <c r="D49" s="180">
        <v>0</v>
      </c>
      <c r="E49" s="180">
        <v>0.10526315789473684</v>
      </c>
      <c r="F49" s="180">
        <v>0.31578947368421051</v>
      </c>
      <c r="G49" s="180">
        <v>0.52631578947368418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11</v>
      </c>
      <c r="G54" s="199">
        <v>6</v>
      </c>
      <c r="H54" s="177">
        <v>0</v>
      </c>
      <c r="P54" s="130">
        <v>20</v>
      </c>
    </row>
    <row r="55" spans="1:16" x14ac:dyDescent="0.2">
      <c r="A55" s="86"/>
      <c r="C55" s="180">
        <v>0</v>
      </c>
      <c r="D55" s="180">
        <v>0</v>
      </c>
      <c r="E55" s="180">
        <v>0.15</v>
      </c>
      <c r="F55" s="180">
        <v>0.55000000000000004</v>
      </c>
      <c r="G55" s="180">
        <v>0.3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18</v>
      </c>
      <c r="F60" s="199">
        <v>0</v>
      </c>
      <c r="G60" s="199"/>
      <c r="H60" s="177">
        <v>0</v>
      </c>
      <c r="P60" s="130">
        <v>20</v>
      </c>
    </row>
    <row r="61" spans="1:16" x14ac:dyDescent="0.2">
      <c r="A61" s="86"/>
      <c r="C61" s="180">
        <v>0</v>
      </c>
      <c r="D61" s="180">
        <v>0.1</v>
      </c>
      <c r="E61" s="180">
        <v>0.9</v>
      </c>
      <c r="F61" s="180"/>
      <c r="G61" s="180"/>
      <c r="H61" s="180"/>
    </row>
    <row r="62" spans="1:16" x14ac:dyDescent="0.2">
      <c r="A62" s="87" t="s">
        <v>183</v>
      </c>
    </row>
    <row r="63" spans="1:16" ht="6.75" customHeight="1" x14ac:dyDescent="0.2">
      <c r="A63" s="87"/>
    </row>
    <row r="64" spans="1:16" ht="23.1" customHeight="1" x14ac:dyDescent="0.2">
      <c r="B64" s="226" t="s">
        <v>572</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ACB1-7277-4094-B996-79FF16273B46}">
  <sheetPr codeName="Sheet9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192</v>
      </c>
      <c r="C3" s="133"/>
      <c r="D3" s="134"/>
      <c r="E3" s="135">
        <v>44817</v>
      </c>
      <c r="F3" s="134"/>
      <c r="G3" s="136"/>
      <c r="H3" s="136"/>
      <c r="I3" s="135" t="s">
        <v>159</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1</v>
      </c>
      <c r="D6" s="141">
        <v>0.2</v>
      </c>
      <c r="F6" s="142" t="s">
        <v>49</v>
      </c>
      <c r="J6" s="143" t="s">
        <v>173</v>
      </c>
    </row>
    <row r="7" spans="1:15" x14ac:dyDescent="0.2">
      <c r="B7" s="144" t="s">
        <v>3</v>
      </c>
      <c r="C7" s="88">
        <v>3</v>
      </c>
      <c r="D7" s="145">
        <v>0.6</v>
      </c>
      <c r="F7" s="146" t="s">
        <v>28</v>
      </c>
      <c r="G7" s="147"/>
      <c r="H7" s="147">
        <v>1</v>
      </c>
      <c r="I7" s="141">
        <v>0.2</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1</v>
      </c>
      <c r="F24" s="167">
        <v>0</v>
      </c>
      <c r="G24" s="168">
        <v>4</v>
      </c>
      <c r="H24" s="169">
        <v>0</v>
      </c>
      <c r="I24" s="166">
        <v>0</v>
      </c>
      <c r="J24" s="167">
        <v>0</v>
      </c>
      <c r="K24" s="167">
        <v>0</v>
      </c>
      <c r="L24" s="167">
        <v>5</v>
      </c>
      <c r="M24" s="168">
        <v>0</v>
      </c>
      <c r="N24" s="169">
        <v>0</v>
      </c>
      <c r="O24" s="130" t="s">
        <v>174</v>
      </c>
      <c r="P24" s="130">
        <v>5</v>
      </c>
      <c r="Q24" s="130">
        <v>5</v>
      </c>
    </row>
    <row r="25" spans="1:17" ht="18.75" customHeight="1" x14ac:dyDescent="0.2">
      <c r="A25" s="170"/>
      <c r="B25" s="221"/>
      <c r="C25" s="171">
        <v>0</v>
      </c>
      <c r="D25" s="172">
        <v>0</v>
      </c>
      <c r="E25" s="172">
        <v>1</v>
      </c>
      <c r="F25" s="172">
        <v>0</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0</v>
      </c>
      <c r="F26" s="176">
        <v>0</v>
      </c>
      <c r="G26" s="177">
        <v>4</v>
      </c>
      <c r="H26" s="178">
        <v>0</v>
      </c>
      <c r="I26" s="175">
        <v>0</v>
      </c>
      <c r="J26" s="176">
        <v>0</v>
      </c>
      <c r="K26" s="176">
        <v>0</v>
      </c>
      <c r="L26" s="176">
        <v>5</v>
      </c>
      <c r="M26" s="177">
        <v>0</v>
      </c>
      <c r="N26" s="178">
        <v>0</v>
      </c>
      <c r="O26" s="130" t="s">
        <v>175</v>
      </c>
      <c r="P26" s="130">
        <v>5</v>
      </c>
      <c r="Q26" s="130">
        <v>5</v>
      </c>
    </row>
    <row r="27" spans="1:17" ht="18" customHeight="1" x14ac:dyDescent="0.2">
      <c r="A27" s="174"/>
      <c r="B27" s="223"/>
      <c r="C27" s="179">
        <v>1</v>
      </c>
      <c r="D27" s="180">
        <v>0</v>
      </c>
      <c r="E27" s="180">
        <v>0</v>
      </c>
      <c r="F27" s="180">
        <v>0</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0</v>
      </c>
      <c r="F28" s="167">
        <v>0</v>
      </c>
      <c r="G28" s="168">
        <v>4</v>
      </c>
      <c r="H28" s="169">
        <v>0</v>
      </c>
      <c r="I28" s="166">
        <v>0</v>
      </c>
      <c r="J28" s="167">
        <v>0</v>
      </c>
      <c r="K28" s="167">
        <v>1</v>
      </c>
      <c r="L28" s="167">
        <v>4</v>
      </c>
      <c r="M28" s="168">
        <v>0</v>
      </c>
      <c r="N28" s="169">
        <v>0</v>
      </c>
      <c r="O28" s="130" t="s">
        <v>176</v>
      </c>
      <c r="P28" s="130">
        <v>5</v>
      </c>
      <c r="Q28" s="130">
        <v>5</v>
      </c>
    </row>
    <row r="29" spans="1:17" ht="15.75" customHeight="1" x14ac:dyDescent="0.2">
      <c r="A29" s="170"/>
      <c r="B29" s="221"/>
      <c r="C29" s="184">
        <v>1</v>
      </c>
      <c r="D29" s="185">
        <v>0</v>
      </c>
      <c r="E29" s="185">
        <v>0</v>
      </c>
      <c r="F29" s="185">
        <v>0</v>
      </c>
      <c r="G29" s="185"/>
      <c r="H29" s="186"/>
      <c r="I29" s="171">
        <v>0</v>
      </c>
      <c r="J29" s="172">
        <v>0</v>
      </c>
      <c r="K29" s="172">
        <v>0.2</v>
      </c>
      <c r="L29" s="172">
        <v>0.8</v>
      </c>
      <c r="M29" s="185"/>
      <c r="N29" s="186"/>
      <c r="O29" s="130"/>
    </row>
    <row r="30" spans="1:17" ht="13.5" customHeight="1" x14ac:dyDescent="0.2">
      <c r="A30" s="174" t="s">
        <v>43</v>
      </c>
      <c r="B30" s="223" t="s">
        <v>59</v>
      </c>
      <c r="C30" s="175">
        <v>0</v>
      </c>
      <c r="D30" s="176">
        <v>0</v>
      </c>
      <c r="E30" s="176">
        <v>2</v>
      </c>
      <c r="F30" s="176">
        <v>2</v>
      </c>
      <c r="G30" s="177">
        <v>1</v>
      </c>
      <c r="H30" s="178">
        <v>0</v>
      </c>
      <c r="I30" s="175">
        <v>0</v>
      </c>
      <c r="J30" s="176">
        <v>0</v>
      </c>
      <c r="K30" s="176">
        <v>0</v>
      </c>
      <c r="L30" s="176">
        <v>5</v>
      </c>
      <c r="M30" s="177">
        <v>0</v>
      </c>
      <c r="N30" s="178">
        <v>0</v>
      </c>
      <c r="O30" s="130" t="s">
        <v>177</v>
      </c>
      <c r="P30" s="130">
        <v>5</v>
      </c>
      <c r="Q30" s="130">
        <v>5</v>
      </c>
    </row>
    <row r="31" spans="1:17" ht="13.5" customHeight="1" x14ac:dyDescent="0.2">
      <c r="A31" s="174"/>
      <c r="B31" s="223"/>
      <c r="C31" s="179">
        <v>0</v>
      </c>
      <c r="D31" s="180">
        <v>0</v>
      </c>
      <c r="E31" s="180">
        <v>0.5</v>
      </c>
      <c r="F31" s="180">
        <v>0.5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0</v>
      </c>
      <c r="F33" s="167">
        <v>0</v>
      </c>
      <c r="G33" s="168">
        <v>3</v>
      </c>
      <c r="H33" s="169">
        <v>1</v>
      </c>
      <c r="I33" s="166">
        <v>0</v>
      </c>
      <c r="J33" s="167">
        <v>0</v>
      </c>
      <c r="K33" s="167">
        <v>0</v>
      </c>
      <c r="L33" s="167">
        <v>4</v>
      </c>
      <c r="M33" s="168">
        <v>0</v>
      </c>
      <c r="N33" s="169">
        <v>1</v>
      </c>
      <c r="O33" s="130" t="s">
        <v>178</v>
      </c>
      <c r="P33" s="130">
        <v>5</v>
      </c>
      <c r="Q33" s="130">
        <v>5</v>
      </c>
    </row>
    <row r="34" spans="1:17" ht="14.25" customHeight="1" x14ac:dyDescent="0.2">
      <c r="A34" s="170"/>
      <c r="B34" s="221"/>
      <c r="C34" s="184">
        <v>1</v>
      </c>
      <c r="D34" s="185">
        <v>0</v>
      </c>
      <c r="E34" s="185">
        <v>0</v>
      </c>
      <c r="F34" s="185">
        <v>0</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3</v>
      </c>
      <c r="G35" s="177">
        <v>1</v>
      </c>
      <c r="H35" s="178">
        <v>0</v>
      </c>
      <c r="I35" s="175">
        <v>0</v>
      </c>
      <c r="J35" s="176">
        <v>0</v>
      </c>
      <c r="K35" s="176">
        <v>0</v>
      </c>
      <c r="L35" s="176">
        <v>5</v>
      </c>
      <c r="M35" s="177">
        <v>0</v>
      </c>
      <c r="N35" s="178">
        <v>0</v>
      </c>
      <c r="O35" s="130" t="s">
        <v>179</v>
      </c>
      <c r="P35" s="130">
        <v>5</v>
      </c>
      <c r="Q35" s="130">
        <v>5</v>
      </c>
    </row>
    <row r="36" spans="1:17" ht="15.75" customHeight="1" x14ac:dyDescent="0.2">
      <c r="A36" s="174"/>
      <c r="B36" s="223"/>
      <c r="C36" s="179">
        <v>0</v>
      </c>
      <c r="D36" s="180">
        <v>0</v>
      </c>
      <c r="E36" s="180">
        <v>0.25</v>
      </c>
      <c r="F36" s="180">
        <v>0.75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0</v>
      </c>
      <c r="F37" s="167">
        <v>1</v>
      </c>
      <c r="G37" s="168">
        <v>3</v>
      </c>
      <c r="H37" s="169">
        <v>0</v>
      </c>
      <c r="I37" s="166">
        <v>0</v>
      </c>
      <c r="J37" s="167">
        <v>1</v>
      </c>
      <c r="K37" s="167">
        <v>0</v>
      </c>
      <c r="L37" s="167">
        <v>4</v>
      </c>
      <c r="M37" s="168">
        <v>0</v>
      </c>
      <c r="N37" s="169">
        <v>0</v>
      </c>
      <c r="O37" s="130" t="s">
        <v>180</v>
      </c>
      <c r="P37" s="130">
        <v>5</v>
      </c>
      <c r="Q37" s="130">
        <v>5</v>
      </c>
    </row>
    <row r="38" spans="1:17" ht="14.25" customHeight="1" x14ac:dyDescent="0.2">
      <c r="A38" s="170"/>
      <c r="B38" s="221"/>
      <c r="C38" s="184">
        <v>0.5</v>
      </c>
      <c r="D38" s="185">
        <v>0</v>
      </c>
      <c r="E38" s="185">
        <v>0</v>
      </c>
      <c r="F38" s="185">
        <v>0.5</v>
      </c>
      <c r="G38" s="185"/>
      <c r="H38" s="186"/>
      <c r="I38" s="171">
        <v>0</v>
      </c>
      <c r="J38" s="172">
        <v>0.2</v>
      </c>
      <c r="K38" s="172">
        <v>0</v>
      </c>
      <c r="L38" s="172">
        <v>0.8</v>
      </c>
      <c r="M38" s="185"/>
      <c r="N38" s="186"/>
      <c r="O38" s="130"/>
    </row>
    <row r="39" spans="1:17" ht="12.75" customHeight="1" x14ac:dyDescent="0.2">
      <c r="A39" s="174" t="s">
        <v>47</v>
      </c>
      <c r="B39" s="223" t="s">
        <v>61</v>
      </c>
      <c r="C39" s="175">
        <v>0</v>
      </c>
      <c r="D39" s="176">
        <v>1</v>
      </c>
      <c r="E39" s="176">
        <v>2</v>
      </c>
      <c r="F39" s="176">
        <v>0</v>
      </c>
      <c r="G39" s="177">
        <v>2</v>
      </c>
      <c r="H39" s="178">
        <v>0</v>
      </c>
      <c r="I39" s="175">
        <v>0</v>
      </c>
      <c r="J39" s="176">
        <v>0</v>
      </c>
      <c r="K39" s="176">
        <v>0</v>
      </c>
      <c r="L39" s="176">
        <v>5</v>
      </c>
      <c r="M39" s="177">
        <v>0</v>
      </c>
      <c r="N39" s="178">
        <v>0</v>
      </c>
      <c r="O39" s="130" t="s">
        <v>181</v>
      </c>
      <c r="P39" s="130">
        <v>5</v>
      </c>
      <c r="Q39" s="130">
        <v>5</v>
      </c>
    </row>
    <row r="40" spans="1:17" ht="15" customHeight="1" x14ac:dyDescent="0.2">
      <c r="A40" s="174"/>
      <c r="B40" s="223"/>
      <c r="C40" s="179">
        <v>0</v>
      </c>
      <c r="D40" s="180">
        <v>0.33333333333333331</v>
      </c>
      <c r="E40" s="180">
        <v>0.66666666666666663</v>
      </c>
      <c r="F40" s="180">
        <v>0</v>
      </c>
      <c r="G40" s="180"/>
      <c r="H40" s="181"/>
      <c r="I40" s="182">
        <v>0</v>
      </c>
      <c r="J40" s="183">
        <v>0</v>
      </c>
      <c r="K40" s="183">
        <v>0</v>
      </c>
      <c r="L40" s="183">
        <v>1</v>
      </c>
      <c r="M40" s="180"/>
      <c r="N40" s="181"/>
      <c r="O40" s="130"/>
    </row>
    <row r="41" spans="1:17" ht="12.75" customHeight="1" x14ac:dyDescent="0.2">
      <c r="A41" s="170" t="s">
        <v>48</v>
      </c>
      <c r="B41" s="221" t="s">
        <v>62</v>
      </c>
      <c r="C41" s="166">
        <v>0</v>
      </c>
      <c r="D41" s="167">
        <v>2</v>
      </c>
      <c r="E41" s="167">
        <v>0</v>
      </c>
      <c r="F41" s="167">
        <v>2</v>
      </c>
      <c r="G41" s="168">
        <v>1</v>
      </c>
      <c r="H41" s="169">
        <v>0</v>
      </c>
      <c r="I41" s="166">
        <v>0</v>
      </c>
      <c r="J41" s="167">
        <v>0</v>
      </c>
      <c r="K41" s="167">
        <v>0</v>
      </c>
      <c r="L41" s="167">
        <v>4</v>
      </c>
      <c r="M41" s="168">
        <v>1</v>
      </c>
      <c r="N41" s="169">
        <v>0</v>
      </c>
      <c r="O41" s="130" t="s">
        <v>182</v>
      </c>
      <c r="P41" s="130">
        <v>5</v>
      </c>
      <c r="Q41" s="130">
        <v>5</v>
      </c>
    </row>
    <row r="42" spans="1:17" x14ac:dyDescent="0.2">
      <c r="A42" s="190"/>
      <c r="B42" s="224"/>
      <c r="C42" s="191">
        <v>0</v>
      </c>
      <c r="D42" s="192">
        <v>0.5</v>
      </c>
      <c r="E42" s="192">
        <v>0</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3</v>
      </c>
      <c r="H48" s="177">
        <v>0</v>
      </c>
      <c r="P48" s="130">
        <v>5</v>
      </c>
    </row>
    <row r="49" spans="1:16" x14ac:dyDescent="0.2">
      <c r="A49" s="86"/>
      <c r="C49" s="180">
        <v>0</v>
      </c>
      <c r="D49" s="180">
        <v>0</v>
      </c>
      <c r="E49" s="180">
        <v>0</v>
      </c>
      <c r="F49" s="180">
        <v>0.4</v>
      </c>
      <c r="G49" s="180">
        <v>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3</v>
      </c>
      <c r="H54" s="177">
        <v>0</v>
      </c>
      <c r="P54" s="130">
        <v>5</v>
      </c>
    </row>
    <row r="55" spans="1:16" x14ac:dyDescent="0.2">
      <c r="A55" s="86"/>
      <c r="C55" s="180">
        <v>0</v>
      </c>
      <c r="D55" s="180">
        <v>0</v>
      </c>
      <c r="E55" s="180">
        <v>0.2</v>
      </c>
      <c r="F55" s="180">
        <v>0.2</v>
      </c>
      <c r="G55" s="180">
        <v>0.6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0</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43E1-53F8-45A6-8F00-0574F634FCD3}">
  <sheetPr codeName="Sheet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202</v>
      </c>
      <c r="C3" s="133"/>
      <c r="D3" s="134"/>
      <c r="E3" s="135">
        <v>44566</v>
      </c>
      <c r="F3" s="134"/>
      <c r="G3" s="136"/>
      <c r="H3" s="136"/>
      <c r="I3" s="135" t="s">
        <v>85</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4</v>
      </c>
      <c r="I7" s="141">
        <v>0.5714285714285714</v>
      </c>
    </row>
    <row r="8" spans="1:15" x14ac:dyDescent="0.2">
      <c r="B8" s="139" t="s">
        <v>5</v>
      </c>
      <c r="C8" s="140">
        <v>0</v>
      </c>
      <c r="D8" s="141">
        <v>0</v>
      </c>
      <c r="F8" s="148" t="s">
        <v>0</v>
      </c>
      <c r="H8" s="81">
        <v>0</v>
      </c>
      <c r="I8" s="145">
        <v>0</v>
      </c>
    </row>
    <row r="9" spans="1:15" x14ac:dyDescent="0.2">
      <c r="B9" s="144" t="s">
        <v>6</v>
      </c>
      <c r="C9" s="88">
        <v>1</v>
      </c>
      <c r="D9" s="145">
        <v>0.14285714285714285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5</v>
      </c>
      <c r="D11" s="145">
        <v>0.7142857142857143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2</v>
      </c>
      <c r="E24" s="167">
        <v>1</v>
      </c>
      <c r="F24" s="167">
        <v>1</v>
      </c>
      <c r="G24" s="168">
        <v>0</v>
      </c>
      <c r="H24" s="169">
        <v>0</v>
      </c>
      <c r="I24" s="166">
        <v>0</v>
      </c>
      <c r="J24" s="167">
        <v>0</v>
      </c>
      <c r="K24" s="167">
        <v>1</v>
      </c>
      <c r="L24" s="167">
        <v>6</v>
      </c>
      <c r="M24" s="168">
        <v>0</v>
      </c>
      <c r="N24" s="169">
        <v>0</v>
      </c>
      <c r="O24" s="130" t="s">
        <v>174</v>
      </c>
      <c r="P24" s="130">
        <v>7</v>
      </c>
      <c r="Q24" s="130">
        <v>7</v>
      </c>
    </row>
    <row r="25" spans="1:17" ht="18.75" customHeight="1" x14ac:dyDescent="0.2">
      <c r="A25" s="170"/>
      <c r="B25" s="221"/>
      <c r="C25" s="171">
        <v>0.42857142857142855</v>
      </c>
      <c r="D25" s="172">
        <v>0.2857142857142857</v>
      </c>
      <c r="E25" s="172">
        <v>0.14285714285714285</v>
      </c>
      <c r="F25" s="172">
        <v>0.14285714285714285</v>
      </c>
      <c r="G25" s="172"/>
      <c r="H25" s="173"/>
      <c r="I25" s="171">
        <v>0</v>
      </c>
      <c r="J25" s="172">
        <v>0</v>
      </c>
      <c r="K25" s="172">
        <v>0.14285714285714285</v>
      </c>
      <c r="L25" s="172">
        <v>0.8571428571428571</v>
      </c>
      <c r="M25" s="172"/>
      <c r="N25" s="173"/>
      <c r="O25" s="130"/>
    </row>
    <row r="26" spans="1:17" ht="12.75" customHeight="1" x14ac:dyDescent="0.2">
      <c r="A26" s="174" t="s">
        <v>41</v>
      </c>
      <c r="B26" s="223" t="s">
        <v>51</v>
      </c>
      <c r="C26" s="175">
        <v>4</v>
      </c>
      <c r="D26" s="176">
        <v>1</v>
      </c>
      <c r="E26" s="176">
        <v>1</v>
      </c>
      <c r="F26" s="176">
        <v>0</v>
      </c>
      <c r="G26" s="177">
        <v>0</v>
      </c>
      <c r="H26" s="178">
        <v>1</v>
      </c>
      <c r="I26" s="175">
        <v>0</v>
      </c>
      <c r="J26" s="176">
        <v>0</v>
      </c>
      <c r="K26" s="176">
        <v>2</v>
      </c>
      <c r="L26" s="176">
        <v>5</v>
      </c>
      <c r="M26" s="177">
        <v>0</v>
      </c>
      <c r="N26" s="178">
        <v>0</v>
      </c>
      <c r="O26" s="130" t="s">
        <v>175</v>
      </c>
      <c r="P26" s="130">
        <v>7</v>
      </c>
      <c r="Q26" s="130">
        <v>7</v>
      </c>
    </row>
    <row r="27" spans="1:17" ht="18" customHeight="1" x14ac:dyDescent="0.2">
      <c r="A27" s="174"/>
      <c r="B27" s="223"/>
      <c r="C27" s="179">
        <v>0.66666666666666663</v>
      </c>
      <c r="D27" s="180">
        <v>0.16666666666666666</v>
      </c>
      <c r="E27" s="180">
        <v>0.16666666666666666</v>
      </c>
      <c r="F27" s="180">
        <v>0</v>
      </c>
      <c r="G27" s="180"/>
      <c r="H27" s="181"/>
      <c r="I27" s="182">
        <v>0</v>
      </c>
      <c r="J27" s="183">
        <v>0</v>
      </c>
      <c r="K27" s="183">
        <v>0.2857142857142857</v>
      </c>
      <c r="L27" s="183">
        <v>0.7142857142857143</v>
      </c>
      <c r="M27" s="180"/>
      <c r="N27" s="181"/>
      <c r="O27" s="130"/>
    </row>
    <row r="28" spans="1:17" ht="12.75" customHeight="1" x14ac:dyDescent="0.2">
      <c r="A28" s="170" t="s">
        <v>42</v>
      </c>
      <c r="B28" s="221" t="s">
        <v>58</v>
      </c>
      <c r="C28" s="166">
        <v>4</v>
      </c>
      <c r="D28" s="167">
        <v>2</v>
      </c>
      <c r="E28" s="167">
        <v>0</v>
      </c>
      <c r="F28" s="167">
        <v>0</v>
      </c>
      <c r="G28" s="168">
        <v>1</v>
      </c>
      <c r="H28" s="169">
        <v>0</v>
      </c>
      <c r="I28" s="166">
        <v>1</v>
      </c>
      <c r="J28" s="167">
        <v>0</v>
      </c>
      <c r="K28" s="167">
        <v>0</v>
      </c>
      <c r="L28" s="167">
        <v>6</v>
      </c>
      <c r="M28" s="168">
        <v>0</v>
      </c>
      <c r="N28" s="169">
        <v>0</v>
      </c>
      <c r="O28" s="130" t="s">
        <v>176</v>
      </c>
      <c r="P28" s="130">
        <v>7</v>
      </c>
      <c r="Q28" s="130">
        <v>7</v>
      </c>
    </row>
    <row r="29" spans="1:17" ht="15.75" customHeight="1" x14ac:dyDescent="0.2">
      <c r="A29" s="170"/>
      <c r="B29" s="221"/>
      <c r="C29" s="184">
        <v>0.66666666666666663</v>
      </c>
      <c r="D29" s="185">
        <v>0.33333333333333331</v>
      </c>
      <c r="E29" s="185">
        <v>0</v>
      </c>
      <c r="F29" s="185">
        <v>0</v>
      </c>
      <c r="G29" s="185"/>
      <c r="H29" s="186"/>
      <c r="I29" s="171">
        <v>0.14285714285714285</v>
      </c>
      <c r="J29" s="172">
        <v>0</v>
      </c>
      <c r="K29" s="172">
        <v>0</v>
      </c>
      <c r="L29" s="172">
        <v>0.8571428571428571</v>
      </c>
      <c r="M29" s="185"/>
      <c r="N29" s="186"/>
      <c r="O29" s="130"/>
    </row>
    <row r="30" spans="1:17" ht="13.5" customHeight="1" x14ac:dyDescent="0.2">
      <c r="A30" s="174" t="s">
        <v>43</v>
      </c>
      <c r="B30" s="223" t="s">
        <v>59</v>
      </c>
      <c r="C30" s="175">
        <v>2</v>
      </c>
      <c r="D30" s="176">
        <v>0</v>
      </c>
      <c r="E30" s="176">
        <v>3</v>
      </c>
      <c r="F30" s="176">
        <v>2</v>
      </c>
      <c r="G30" s="177">
        <v>0</v>
      </c>
      <c r="H30" s="178">
        <v>0</v>
      </c>
      <c r="I30" s="175">
        <v>0</v>
      </c>
      <c r="J30" s="176">
        <v>0</v>
      </c>
      <c r="K30" s="176">
        <v>1</v>
      </c>
      <c r="L30" s="176">
        <v>6</v>
      </c>
      <c r="M30" s="177">
        <v>0</v>
      </c>
      <c r="N30" s="178">
        <v>0</v>
      </c>
      <c r="O30" s="130" t="s">
        <v>177</v>
      </c>
      <c r="P30" s="130">
        <v>7</v>
      </c>
      <c r="Q30" s="130">
        <v>7</v>
      </c>
    </row>
    <row r="31" spans="1:17" ht="13.5" customHeight="1" x14ac:dyDescent="0.2">
      <c r="A31" s="174"/>
      <c r="B31" s="223"/>
      <c r="C31" s="179">
        <v>0.2857142857142857</v>
      </c>
      <c r="D31" s="180">
        <v>0</v>
      </c>
      <c r="E31" s="180">
        <v>0.42857142857142855</v>
      </c>
      <c r="F31" s="180">
        <v>0.2857142857142857</v>
      </c>
      <c r="G31" s="180"/>
      <c r="H31" s="181"/>
      <c r="I31" s="182">
        <v>0</v>
      </c>
      <c r="J31" s="183">
        <v>0</v>
      </c>
      <c r="K31" s="183">
        <v>0.14285714285714285</v>
      </c>
      <c r="L31" s="183">
        <v>0.8571428571428571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2</v>
      </c>
      <c r="E33" s="167">
        <v>1</v>
      </c>
      <c r="F33" s="167">
        <v>0</v>
      </c>
      <c r="G33" s="168">
        <v>0</v>
      </c>
      <c r="H33" s="169">
        <v>0</v>
      </c>
      <c r="I33" s="166">
        <v>0</v>
      </c>
      <c r="J33" s="167">
        <v>1</v>
      </c>
      <c r="K33" s="167">
        <v>1</v>
      </c>
      <c r="L33" s="167">
        <v>5</v>
      </c>
      <c r="M33" s="168">
        <v>0</v>
      </c>
      <c r="N33" s="169">
        <v>0</v>
      </c>
      <c r="O33" s="130" t="s">
        <v>178</v>
      </c>
      <c r="P33" s="130">
        <v>7</v>
      </c>
      <c r="Q33" s="130">
        <v>7</v>
      </c>
    </row>
    <row r="34" spans="1:17" ht="14.25" customHeight="1" x14ac:dyDescent="0.2">
      <c r="A34" s="170"/>
      <c r="B34" s="221"/>
      <c r="C34" s="184">
        <v>0.5714285714285714</v>
      </c>
      <c r="D34" s="185">
        <v>0.2857142857142857</v>
      </c>
      <c r="E34" s="185">
        <v>0.14285714285714285</v>
      </c>
      <c r="F34" s="185">
        <v>0</v>
      </c>
      <c r="G34" s="185"/>
      <c r="H34" s="186"/>
      <c r="I34" s="171">
        <v>0</v>
      </c>
      <c r="J34" s="172">
        <v>0.14285714285714285</v>
      </c>
      <c r="K34" s="172">
        <v>0.14285714285714285</v>
      </c>
      <c r="L34" s="172">
        <v>0.7142857142857143</v>
      </c>
      <c r="M34" s="185"/>
      <c r="N34" s="186"/>
      <c r="O34" s="130"/>
    </row>
    <row r="35" spans="1:17" ht="12.75" customHeight="1" x14ac:dyDescent="0.2">
      <c r="A35" s="174" t="s">
        <v>45</v>
      </c>
      <c r="B35" s="223" t="s">
        <v>52</v>
      </c>
      <c r="C35" s="175">
        <v>1</v>
      </c>
      <c r="D35" s="176">
        <v>2</v>
      </c>
      <c r="E35" s="176">
        <v>0</v>
      </c>
      <c r="F35" s="176">
        <v>4</v>
      </c>
      <c r="G35" s="177">
        <v>0</v>
      </c>
      <c r="H35" s="178">
        <v>0</v>
      </c>
      <c r="I35" s="175">
        <v>0</v>
      </c>
      <c r="J35" s="176">
        <v>0</v>
      </c>
      <c r="K35" s="176">
        <v>0</v>
      </c>
      <c r="L35" s="176">
        <v>7</v>
      </c>
      <c r="M35" s="177">
        <v>0</v>
      </c>
      <c r="N35" s="178">
        <v>0</v>
      </c>
      <c r="O35" s="130" t="s">
        <v>179</v>
      </c>
      <c r="P35" s="130">
        <v>7</v>
      </c>
      <c r="Q35" s="130">
        <v>7</v>
      </c>
    </row>
    <row r="36" spans="1:17" ht="15.75" customHeight="1" x14ac:dyDescent="0.2">
      <c r="A36" s="174"/>
      <c r="B36" s="223"/>
      <c r="C36" s="179">
        <v>0.14285714285714285</v>
      </c>
      <c r="D36" s="180">
        <v>0.2857142857142857</v>
      </c>
      <c r="E36" s="180">
        <v>0</v>
      </c>
      <c r="F36" s="180">
        <v>0.5714285714285714</v>
      </c>
      <c r="G36" s="180"/>
      <c r="H36" s="181"/>
      <c r="I36" s="182">
        <v>0</v>
      </c>
      <c r="J36" s="183">
        <v>0</v>
      </c>
      <c r="K36" s="183">
        <v>0</v>
      </c>
      <c r="L36" s="183">
        <v>1</v>
      </c>
      <c r="M36" s="180"/>
      <c r="N36" s="181"/>
      <c r="O36" s="130"/>
    </row>
    <row r="37" spans="1:17" ht="12.75" customHeight="1" x14ac:dyDescent="0.2">
      <c r="A37" s="170" t="s">
        <v>46</v>
      </c>
      <c r="B37" s="221" t="s">
        <v>53</v>
      </c>
      <c r="C37" s="166">
        <v>4</v>
      </c>
      <c r="D37" s="167">
        <v>0</v>
      </c>
      <c r="E37" s="167">
        <v>1</v>
      </c>
      <c r="F37" s="167">
        <v>1</v>
      </c>
      <c r="G37" s="168">
        <v>0</v>
      </c>
      <c r="H37" s="169">
        <v>1</v>
      </c>
      <c r="I37" s="166">
        <v>1</v>
      </c>
      <c r="J37" s="167">
        <v>0</v>
      </c>
      <c r="K37" s="167">
        <v>1</v>
      </c>
      <c r="L37" s="167">
        <v>4</v>
      </c>
      <c r="M37" s="168">
        <v>0</v>
      </c>
      <c r="N37" s="169">
        <v>1</v>
      </c>
      <c r="O37" s="130" t="s">
        <v>180</v>
      </c>
      <c r="P37" s="130">
        <v>7</v>
      </c>
      <c r="Q37" s="130">
        <v>7</v>
      </c>
    </row>
    <row r="38" spans="1:17" ht="14.25" customHeight="1" x14ac:dyDescent="0.2">
      <c r="A38" s="170"/>
      <c r="B38" s="221"/>
      <c r="C38" s="184">
        <v>0.66666666666666663</v>
      </c>
      <c r="D38" s="185">
        <v>0</v>
      </c>
      <c r="E38" s="185">
        <v>0.16666666666666666</v>
      </c>
      <c r="F38" s="185">
        <v>0.16666666666666666</v>
      </c>
      <c r="G38" s="185"/>
      <c r="H38" s="186"/>
      <c r="I38" s="171">
        <v>0.16666666666666666</v>
      </c>
      <c r="J38" s="172">
        <v>0</v>
      </c>
      <c r="K38" s="172">
        <v>0.16666666666666666</v>
      </c>
      <c r="L38" s="172">
        <v>0.66666666666666663</v>
      </c>
      <c r="M38" s="185"/>
      <c r="N38" s="186"/>
      <c r="O38" s="130"/>
    </row>
    <row r="39" spans="1:17" ht="12.75" customHeight="1" x14ac:dyDescent="0.2">
      <c r="A39" s="174" t="s">
        <v>47</v>
      </c>
      <c r="B39" s="223" t="s">
        <v>61</v>
      </c>
      <c r="C39" s="175">
        <v>4</v>
      </c>
      <c r="D39" s="176">
        <v>0</v>
      </c>
      <c r="E39" s="176">
        <v>1</v>
      </c>
      <c r="F39" s="176">
        <v>1</v>
      </c>
      <c r="G39" s="177">
        <v>1</v>
      </c>
      <c r="H39" s="178">
        <v>0</v>
      </c>
      <c r="I39" s="175">
        <v>1</v>
      </c>
      <c r="J39" s="176">
        <v>1</v>
      </c>
      <c r="K39" s="176">
        <v>2</v>
      </c>
      <c r="L39" s="176">
        <v>3</v>
      </c>
      <c r="M39" s="177">
        <v>0</v>
      </c>
      <c r="N39" s="178">
        <v>0</v>
      </c>
      <c r="O39" s="130" t="s">
        <v>181</v>
      </c>
      <c r="P39" s="130">
        <v>7</v>
      </c>
      <c r="Q39" s="130">
        <v>7</v>
      </c>
    </row>
    <row r="40" spans="1:17" ht="15" customHeight="1" x14ac:dyDescent="0.2">
      <c r="A40" s="174"/>
      <c r="B40" s="223"/>
      <c r="C40" s="179">
        <v>0.66666666666666663</v>
      </c>
      <c r="D40" s="180">
        <v>0</v>
      </c>
      <c r="E40" s="180">
        <v>0.16666666666666666</v>
      </c>
      <c r="F40" s="180">
        <v>0.16666666666666666</v>
      </c>
      <c r="G40" s="180"/>
      <c r="H40" s="181"/>
      <c r="I40" s="182">
        <v>0.14285714285714285</v>
      </c>
      <c r="J40" s="183">
        <v>0.14285714285714285</v>
      </c>
      <c r="K40" s="183">
        <v>0.2857142857142857</v>
      </c>
      <c r="L40" s="183">
        <v>0.42857142857142855</v>
      </c>
      <c r="M40" s="180"/>
      <c r="N40" s="181"/>
      <c r="O40" s="130"/>
    </row>
    <row r="41" spans="1:17" ht="12.75" customHeight="1" x14ac:dyDescent="0.2">
      <c r="A41" s="170" t="s">
        <v>48</v>
      </c>
      <c r="B41" s="221" t="s">
        <v>62</v>
      </c>
      <c r="C41" s="166">
        <v>5</v>
      </c>
      <c r="D41" s="167">
        <v>0</v>
      </c>
      <c r="E41" s="167">
        <v>0</v>
      </c>
      <c r="F41" s="167">
        <v>2</v>
      </c>
      <c r="G41" s="168">
        <v>0</v>
      </c>
      <c r="H41" s="169">
        <v>0</v>
      </c>
      <c r="I41" s="166">
        <v>0</v>
      </c>
      <c r="J41" s="167">
        <v>0</v>
      </c>
      <c r="K41" s="167">
        <v>0</v>
      </c>
      <c r="L41" s="167">
        <v>7</v>
      </c>
      <c r="M41" s="168">
        <v>0</v>
      </c>
      <c r="N41" s="169">
        <v>0</v>
      </c>
      <c r="O41" s="130" t="s">
        <v>182</v>
      </c>
      <c r="P41" s="130">
        <v>7</v>
      </c>
      <c r="Q41" s="130">
        <v>7</v>
      </c>
    </row>
    <row r="42" spans="1:17" x14ac:dyDescent="0.2">
      <c r="A42" s="190"/>
      <c r="B42" s="224"/>
      <c r="C42" s="191">
        <v>0.7142857142857143</v>
      </c>
      <c r="D42" s="192">
        <v>0</v>
      </c>
      <c r="E42" s="192">
        <v>0</v>
      </c>
      <c r="F42" s="192">
        <v>0.2857142857142857</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4</v>
      </c>
      <c r="H48" s="177">
        <v>1</v>
      </c>
      <c r="P48" s="130">
        <v>7</v>
      </c>
    </row>
    <row r="49" spans="1:16" x14ac:dyDescent="0.2">
      <c r="A49" s="86"/>
      <c r="C49" s="180">
        <v>0.16666666666666666</v>
      </c>
      <c r="D49" s="180">
        <v>0</v>
      </c>
      <c r="E49" s="180">
        <v>0</v>
      </c>
      <c r="F49" s="180">
        <v>0.16666666666666666</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5</v>
      </c>
      <c r="H54" s="177">
        <v>1</v>
      </c>
      <c r="P54" s="130">
        <v>7</v>
      </c>
    </row>
    <row r="55" spans="1:16" x14ac:dyDescent="0.2">
      <c r="A55" s="86"/>
      <c r="C55" s="180">
        <v>0</v>
      </c>
      <c r="D55" s="180">
        <v>0</v>
      </c>
      <c r="E55" s="180">
        <v>0</v>
      </c>
      <c r="F55" s="180">
        <v>0.16666666666666666</v>
      </c>
      <c r="G55" s="180">
        <v>0.83333333333333337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1</v>
      </c>
      <c r="G60" s="199"/>
      <c r="H60" s="177">
        <v>1</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D325-2D25-4881-93FD-613426E96004}">
  <sheetPr codeName="Sheet1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202</v>
      </c>
      <c r="C3" s="133"/>
      <c r="D3" s="134"/>
      <c r="E3" s="135">
        <v>44572</v>
      </c>
      <c r="F3" s="134"/>
      <c r="G3" s="136"/>
      <c r="H3" s="136"/>
      <c r="I3" s="135" t="s">
        <v>85</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10</v>
      </c>
      <c r="D7" s="145">
        <v>0.52631578947368418</v>
      </c>
      <c r="F7" s="146" t="s">
        <v>28</v>
      </c>
      <c r="G7" s="147"/>
      <c r="H7" s="147">
        <v>5</v>
      </c>
      <c r="I7" s="141">
        <v>0.26315789473684209</v>
      </c>
      <c r="K7" s="81" t="s">
        <v>408</v>
      </c>
    </row>
    <row r="8" spans="1:15" x14ac:dyDescent="0.2">
      <c r="B8" s="139" t="s">
        <v>5</v>
      </c>
      <c r="C8" s="140">
        <v>1</v>
      </c>
      <c r="D8" s="141">
        <v>5.2631578947368418E-2</v>
      </c>
      <c r="F8" s="148" t="s">
        <v>0</v>
      </c>
      <c r="H8" s="81">
        <v>0</v>
      </c>
      <c r="I8" s="145">
        <v>0</v>
      </c>
      <c r="K8" s="81" t="s">
        <v>409</v>
      </c>
    </row>
    <row r="9" spans="1:15" x14ac:dyDescent="0.2">
      <c r="B9" s="144" t="s">
        <v>6</v>
      </c>
      <c r="C9" s="88">
        <v>1</v>
      </c>
      <c r="D9" s="145">
        <v>5.2631578947368418E-2</v>
      </c>
      <c r="F9" s="146" t="s">
        <v>29</v>
      </c>
      <c r="G9" s="147"/>
      <c r="H9" s="147">
        <v>0</v>
      </c>
      <c r="I9" s="141">
        <v>0</v>
      </c>
      <c r="K9" s="81" t="s">
        <v>409</v>
      </c>
    </row>
    <row r="10" spans="1:15" x14ac:dyDescent="0.2">
      <c r="B10" s="139" t="s">
        <v>4</v>
      </c>
      <c r="C10" s="140">
        <v>0</v>
      </c>
      <c r="D10" s="141">
        <v>0</v>
      </c>
      <c r="F10" s="148" t="s">
        <v>30</v>
      </c>
      <c r="H10" s="81">
        <v>0</v>
      </c>
      <c r="I10" s="145">
        <v>0</v>
      </c>
    </row>
    <row r="11" spans="1:15" x14ac:dyDescent="0.2">
      <c r="B11" s="144" t="s">
        <v>23</v>
      </c>
      <c r="C11" s="88">
        <v>5</v>
      </c>
      <c r="D11" s="145">
        <v>0.26315789473684209</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3</v>
      </c>
      <c r="D17" s="149">
        <v>0.15789473684210525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6</v>
      </c>
      <c r="F24" s="167">
        <v>6</v>
      </c>
      <c r="G24" s="168">
        <v>3</v>
      </c>
      <c r="H24" s="169">
        <v>0</v>
      </c>
      <c r="I24" s="166">
        <v>0</v>
      </c>
      <c r="J24" s="167">
        <v>0</v>
      </c>
      <c r="K24" s="167">
        <v>1</v>
      </c>
      <c r="L24" s="167">
        <v>17</v>
      </c>
      <c r="M24" s="168">
        <v>1</v>
      </c>
      <c r="N24" s="169">
        <v>0</v>
      </c>
      <c r="O24" s="130" t="s">
        <v>174</v>
      </c>
      <c r="P24" s="130">
        <v>19</v>
      </c>
      <c r="Q24" s="130">
        <v>19</v>
      </c>
    </row>
    <row r="25" spans="1:17" ht="18.75" customHeight="1" x14ac:dyDescent="0.2">
      <c r="A25" s="170"/>
      <c r="B25" s="221"/>
      <c r="C25" s="171">
        <v>6.25E-2</v>
      </c>
      <c r="D25" s="172">
        <v>0.1875</v>
      </c>
      <c r="E25" s="172">
        <v>0.375</v>
      </c>
      <c r="F25" s="172">
        <v>0.375</v>
      </c>
      <c r="G25" s="172"/>
      <c r="H25" s="173"/>
      <c r="I25" s="171">
        <v>0</v>
      </c>
      <c r="J25" s="172">
        <v>0</v>
      </c>
      <c r="K25" s="172">
        <v>5.5555555555555552E-2</v>
      </c>
      <c r="L25" s="172">
        <v>0.94444444444444442</v>
      </c>
      <c r="M25" s="172"/>
      <c r="N25" s="173"/>
      <c r="O25" s="130"/>
    </row>
    <row r="26" spans="1:17" ht="12.75" customHeight="1" x14ac:dyDescent="0.2">
      <c r="A26" s="174" t="s">
        <v>41</v>
      </c>
      <c r="B26" s="223" t="s">
        <v>51</v>
      </c>
      <c r="C26" s="175">
        <v>3</v>
      </c>
      <c r="D26" s="176">
        <v>2</v>
      </c>
      <c r="E26" s="176">
        <v>2</v>
      </c>
      <c r="F26" s="176">
        <v>8</v>
      </c>
      <c r="G26" s="177">
        <v>4</v>
      </c>
      <c r="H26" s="178">
        <v>0</v>
      </c>
      <c r="I26" s="175">
        <v>0</v>
      </c>
      <c r="J26" s="176">
        <v>0</v>
      </c>
      <c r="K26" s="176">
        <v>2</v>
      </c>
      <c r="L26" s="176">
        <v>16</v>
      </c>
      <c r="M26" s="177">
        <v>1</v>
      </c>
      <c r="N26" s="178">
        <v>0</v>
      </c>
      <c r="O26" s="130" t="s">
        <v>175</v>
      </c>
      <c r="P26" s="130">
        <v>19</v>
      </c>
      <c r="Q26" s="130">
        <v>19</v>
      </c>
    </row>
    <row r="27" spans="1:17" ht="18" customHeight="1" x14ac:dyDescent="0.2">
      <c r="A27" s="174"/>
      <c r="B27" s="223"/>
      <c r="C27" s="179">
        <v>0.2</v>
      </c>
      <c r="D27" s="180">
        <v>0.13333333333333333</v>
      </c>
      <c r="E27" s="180">
        <v>0.13333333333333333</v>
      </c>
      <c r="F27" s="180">
        <v>0.53333333333333333</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4</v>
      </c>
      <c r="D28" s="167">
        <v>1</v>
      </c>
      <c r="E28" s="167">
        <v>3</v>
      </c>
      <c r="F28" s="167">
        <v>7</v>
      </c>
      <c r="G28" s="168">
        <v>4</v>
      </c>
      <c r="H28" s="169">
        <v>0</v>
      </c>
      <c r="I28" s="166">
        <v>1</v>
      </c>
      <c r="J28" s="167">
        <v>0</v>
      </c>
      <c r="K28" s="167">
        <v>1</v>
      </c>
      <c r="L28" s="167">
        <v>16</v>
      </c>
      <c r="M28" s="168">
        <v>1</v>
      </c>
      <c r="N28" s="169">
        <v>0</v>
      </c>
      <c r="O28" s="130" t="s">
        <v>176</v>
      </c>
      <c r="P28" s="130">
        <v>19</v>
      </c>
      <c r="Q28" s="130">
        <v>19</v>
      </c>
    </row>
    <row r="29" spans="1:17" ht="15.75" customHeight="1" x14ac:dyDescent="0.2">
      <c r="A29" s="170"/>
      <c r="B29" s="221"/>
      <c r="C29" s="184">
        <v>0.26666666666666666</v>
      </c>
      <c r="D29" s="185">
        <v>6.6666666666666666E-2</v>
      </c>
      <c r="E29" s="185">
        <v>0.2</v>
      </c>
      <c r="F29" s="185">
        <v>0.46666666666666667</v>
      </c>
      <c r="G29" s="185"/>
      <c r="H29" s="186"/>
      <c r="I29" s="171">
        <v>5.5555555555555552E-2</v>
      </c>
      <c r="J29" s="172">
        <v>0</v>
      </c>
      <c r="K29" s="172">
        <v>5.5555555555555552E-2</v>
      </c>
      <c r="L29" s="172">
        <v>0.88888888888888884</v>
      </c>
      <c r="M29" s="185"/>
      <c r="N29" s="186"/>
      <c r="O29" s="130"/>
    </row>
    <row r="30" spans="1:17" ht="13.5" customHeight="1" x14ac:dyDescent="0.2">
      <c r="A30" s="174" t="s">
        <v>43</v>
      </c>
      <c r="B30" s="223" t="s">
        <v>59</v>
      </c>
      <c r="C30" s="175">
        <v>0</v>
      </c>
      <c r="D30" s="176">
        <v>1</v>
      </c>
      <c r="E30" s="176">
        <v>4</v>
      </c>
      <c r="F30" s="176">
        <v>13</v>
      </c>
      <c r="G30" s="177">
        <v>1</v>
      </c>
      <c r="H30" s="178">
        <v>0</v>
      </c>
      <c r="I30" s="175">
        <v>0</v>
      </c>
      <c r="J30" s="176">
        <v>0</v>
      </c>
      <c r="K30" s="176">
        <v>0</v>
      </c>
      <c r="L30" s="176">
        <v>18</v>
      </c>
      <c r="M30" s="177">
        <v>1</v>
      </c>
      <c r="N30" s="178">
        <v>0</v>
      </c>
      <c r="O30" s="130" t="s">
        <v>177</v>
      </c>
      <c r="P30" s="130">
        <v>19</v>
      </c>
      <c r="Q30" s="130">
        <v>19</v>
      </c>
    </row>
    <row r="31" spans="1:17" ht="13.5" customHeight="1" x14ac:dyDescent="0.2">
      <c r="A31" s="174"/>
      <c r="B31" s="223"/>
      <c r="C31" s="179">
        <v>0</v>
      </c>
      <c r="D31" s="180">
        <v>5.5555555555555552E-2</v>
      </c>
      <c r="E31" s="180">
        <v>0.22222222222222221</v>
      </c>
      <c r="F31" s="180">
        <v>0.72222222222222221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0</v>
      </c>
      <c r="E33" s="167">
        <v>6</v>
      </c>
      <c r="F33" s="167">
        <v>7</v>
      </c>
      <c r="G33" s="168">
        <v>2</v>
      </c>
      <c r="H33" s="169">
        <v>0</v>
      </c>
      <c r="I33" s="166">
        <v>0</v>
      </c>
      <c r="J33" s="167">
        <v>0</v>
      </c>
      <c r="K33" s="167">
        <v>2</v>
      </c>
      <c r="L33" s="167">
        <v>16</v>
      </c>
      <c r="M33" s="168">
        <v>1</v>
      </c>
      <c r="N33" s="169">
        <v>0</v>
      </c>
      <c r="O33" s="130" t="s">
        <v>178</v>
      </c>
      <c r="P33" s="130">
        <v>19</v>
      </c>
      <c r="Q33" s="130">
        <v>19</v>
      </c>
    </row>
    <row r="34" spans="1:17" ht="14.25" customHeight="1" x14ac:dyDescent="0.2">
      <c r="A34" s="170"/>
      <c r="B34" s="221"/>
      <c r="C34" s="184">
        <v>0.23529411764705882</v>
      </c>
      <c r="D34" s="185">
        <v>0</v>
      </c>
      <c r="E34" s="185">
        <v>0.35294117647058826</v>
      </c>
      <c r="F34" s="185">
        <v>0.41176470588235292</v>
      </c>
      <c r="G34" s="185"/>
      <c r="H34" s="186"/>
      <c r="I34" s="171">
        <v>0</v>
      </c>
      <c r="J34" s="172">
        <v>0</v>
      </c>
      <c r="K34" s="172">
        <v>0.1111111111111111</v>
      </c>
      <c r="L34" s="172">
        <v>0.88888888888888884</v>
      </c>
      <c r="M34" s="185"/>
      <c r="N34" s="186"/>
      <c r="O34" s="130"/>
    </row>
    <row r="35" spans="1:17" ht="12.75" customHeight="1" x14ac:dyDescent="0.2">
      <c r="A35" s="174" t="s">
        <v>45</v>
      </c>
      <c r="B35" s="223" t="s">
        <v>52</v>
      </c>
      <c r="C35" s="175">
        <v>1</v>
      </c>
      <c r="D35" s="176">
        <v>1</v>
      </c>
      <c r="E35" s="176">
        <v>0</v>
      </c>
      <c r="F35" s="176">
        <v>13</v>
      </c>
      <c r="G35" s="177">
        <v>4</v>
      </c>
      <c r="H35" s="178">
        <v>0</v>
      </c>
      <c r="I35" s="175">
        <v>1</v>
      </c>
      <c r="J35" s="176">
        <v>0</v>
      </c>
      <c r="K35" s="176">
        <v>0</v>
      </c>
      <c r="L35" s="176">
        <v>15</v>
      </c>
      <c r="M35" s="177">
        <v>3</v>
      </c>
      <c r="N35" s="178">
        <v>0</v>
      </c>
      <c r="O35" s="130" t="s">
        <v>179</v>
      </c>
      <c r="P35" s="130">
        <v>19</v>
      </c>
      <c r="Q35" s="130">
        <v>19</v>
      </c>
    </row>
    <row r="36" spans="1:17" ht="15.75" customHeight="1" x14ac:dyDescent="0.2">
      <c r="A36" s="174"/>
      <c r="B36" s="223"/>
      <c r="C36" s="179">
        <v>6.6666666666666666E-2</v>
      </c>
      <c r="D36" s="180">
        <v>6.6666666666666666E-2</v>
      </c>
      <c r="E36" s="180">
        <v>0</v>
      </c>
      <c r="F36" s="180">
        <v>0.8666666666666667</v>
      </c>
      <c r="G36" s="180"/>
      <c r="H36" s="181"/>
      <c r="I36" s="182">
        <v>6.25E-2</v>
      </c>
      <c r="J36" s="183">
        <v>0</v>
      </c>
      <c r="K36" s="183">
        <v>0</v>
      </c>
      <c r="L36" s="183">
        <v>0.9375</v>
      </c>
      <c r="M36" s="180"/>
      <c r="N36" s="181"/>
      <c r="O36" s="130"/>
    </row>
    <row r="37" spans="1:17" ht="12.75" customHeight="1" x14ac:dyDescent="0.2">
      <c r="A37" s="170" t="s">
        <v>46</v>
      </c>
      <c r="B37" s="221" t="s">
        <v>53</v>
      </c>
      <c r="C37" s="166">
        <v>3</v>
      </c>
      <c r="D37" s="167">
        <v>1</v>
      </c>
      <c r="E37" s="167">
        <v>4</v>
      </c>
      <c r="F37" s="167">
        <v>8</v>
      </c>
      <c r="G37" s="168">
        <v>3</v>
      </c>
      <c r="H37" s="169">
        <v>0</v>
      </c>
      <c r="I37" s="166">
        <v>0</v>
      </c>
      <c r="J37" s="167">
        <v>0</v>
      </c>
      <c r="K37" s="167">
        <v>0</v>
      </c>
      <c r="L37" s="167">
        <v>17</v>
      </c>
      <c r="M37" s="168">
        <v>2</v>
      </c>
      <c r="N37" s="169">
        <v>0</v>
      </c>
      <c r="O37" s="130" t="s">
        <v>180</v>
      </c>
      <c r="P37" s="130">
        <v>19</v>
      </c>
      <c r="Q37" s="130">
        <v>19</v>
      </c>
    </row>
    <row r="38" spans="1:17" ht="14.25" customHeight="1" x14ac:dyDescent="0.2">
      <c r="A38" s="170"/>
      <c r="B38" s="221"/>
      <c r="C38" s="184">
        <v>0.1875</v>
      </c>
      <c r="D38" s="185">
        <v>6.25E-2</v>
      </c>
      <c r="E38" s="185">
        <v>0.25</v>
      </c>
      <c r="F38" s="185">
        <v>0.5</v>
      </c>
      <c r="G38" s="185"/>
      <c r="H38" s="186"/>
      <c r="I38" s="171">
        <v>0</v>
      </c>
      <c r="J38" s="172">
        <v>0</v>
      </c>
      <c r="K38" s="172">
        <v>0</v>
      </c>
      <c r="L38" s="172">
        <v>1</v>
      </c>
      <c r="M38" s="185"/>
      <c r="N38" s="186"/>
      <c r="O38" s="130"/>
    </row>
    <row r="39" spans="1:17" ht="12.75" customHeight="1" x14ac:dyDescent="0.2">
      <c r="A39" s="174" t="s">
        <v>47</v>
      </c>
      <c r="B39" s="223" t="s">
        <v>61</v>
      </c>
      <c r="C39" s="175">
        <v>4</v>
      </c>
      <c r="D39" s="176">
        <v>2</v>
      </c>
      <c r="E39" s="176">
        <v>1</v>
      </c>
      <c r="F39" s="176">
        <v>8</v>
      </c>
      <c r="G39" s="177">
        <v>4</v>
      </c>
      <c r="H39" s="178">
        <v>0</v>
      </c>
      <c r="I39" s="175">
        <v>0</v>
      </c>
      <c r="J39" s="176">
        <v>0</v>
      </c>
      <c r="K39" s="176">
        <v>1</v>
      </c>
      <c r="L39" s="176">
        <v>14</v>
      </c>
      <c r="M39" s="177">
        <v>4</v>
      </c>
      <c r="N39" s="178">
        <v>0</v>
      </c>
      <c r="O39" s="130" t="s">
        <v>181</v>
      </c>
      <c r="P39" s="130">
        <v>19</v>
      </c>
      <c r="Q39" s="130">
        <v>19</v>
      </c>
    </row>
    <row r="40" spans="1:17" ht="15" customHeight="1" x14ac:dyDescent="0.2">
      <c r="A40" s="174"/>
      <c r="B40" s="223"/>
      <c r="C40" s="179">
        <v>0.26666666666666666</v>
      </c>
      <c r="D40" s="180">
        <v>0.13333333333333333</v>
      </c>
      <c r="E40" s="180">
        <v>6.6666666666666666E-2</v>
      </c>
      <c r="F40" s="180">
        <v>0.53333333333333333</v>
      </c>
      <c r="G40" s="180"/>
      <c r="H40" s="181"/>
      <c r="I40" s="182">
        <v>0</v>
      </c>
      <c r="J40" s="183">
        <v>0</v>
      </c>
      <c r="K40" s="183">
        <v>6.6666666666666666E-2</v>
      </c>
      <c r="L40" s="183">
        <v>0.93333333333333335</v>
      </c>
      <c r="M40" s="180"/>
      <c r="N40" s="181"/>
      <c r="O40" s="130"/>
    </row>
    <row r="41" spans="1:17" ht="12.75" customHeight="1" x14ac:dyDescent="0.2">
      <c r="A41" s="170" t="s">
        <v>48</v>
      </c>
      <c r="B41" s="221" t="s">
        <v>62</v>
      </c>
      <c r="C41" s="166">
        <v>4</v>
      </c>
      <c r="D41" s="167">
        <v>2</v>
      </c>
      <c r="E41" s="167">
        <v>2</v>
      </c>
      <c r="F41" s="167">
        <v>7</v>
      </c>
      <c r="G41" s="168">
        <v>4</v>
      </c>
      <c r="H41" s="169">
        <v>0</v>
      </c>
      <c r="I41" s="166">
        <v>0</v>
      </c>
      <c r="J41" s="167">
        <v>0</v>
      </c>
      <c r="K41" s="167">
        <v>3</v>
      </c>
      <c r="L41" s="167">
        <v>15</v>
      </c>
      <c r="M41" s="168">
        <v>1</v>
      </c>
      <c r="N41" s="169">
        <v>0</v>
      </c>
      <c r="O41" s="130" t="s">
        <v>182</v>
      </c>
      <c r="P41" s="130">
        <v>19</v>
      </c>
      <c r="Q41" s="130">
        <v>19</v>
      </c>
    </row>
    <row r="42" spans="1:17" x14ac:dyDescent="0.2">
      <c r="A42" s="190"/>
      <c r="B42" s="224"/>
      <c r="C42" s="191">
        <v>0.26666666666666666</v>
      </c>
      <c r="D42" s="192">
        <v>0.13333333333333333</v>
      </c>
      <c r="E42" s="192">
        <v>0.13333333333333333</v>
      </c>
      <c r="F42" s="192">
        <v>0.46666666666666667</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7</v>
      </c>
      <c r="G48" s="199">
        <v>11</v>
      </c>
      <c r="H48" s="177">
        <v>0</v>
      </c>
      <c r="P48" s="130">
        <v>19</v>
      </c>
    </row>
    <row r="49" spans="1:16" x14ac:dyDescent="0.2">
      <c r="A49" s="86"/>
      <c r="C49" s="180">
        <v>0</v>
      </c>
      <c r="D49" s="180">
        <v>0</v>
      </c>
      <c r="E49" s="180">
        <v>5.2631578947368418E-2</v>
      </c>
      <c r="F49" s="180">
        <v>0.36842105263157893</v>
      </c>
      <c r="G49" s="180">
        <v>0.57894736842105265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1</v>
      </c>
      <c r="F54" s="199">
        <v>5</v>
      </c>
      <c r="G54" s="199">
        <v>11</v>
      </c>
      <c r="H54" s="177">
        <v>1</v>
      </c>
      <c r="P54" s="130">
        <v>19</v>
      </c>
    </row>
    <row r="55" spans="1:16" x14ac:dyDescent="0.2">
      <c r="A55" s="86"/>
      <c r="C55" s="180">
        <v>5.5555555555555552E-2</v>
      </c>
      <c r="D55" s="180">
        <v>0</v>
      </c>
      <c r="E55" s="180">
        <v>5.5555555555555552E-2</v>
      </c>
      <c r="F55" s="180">
        <v>0.27777777777777779</v>
      </c>
      <c r="G55" s="180">
        <v>0.61111111111111116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17</v>
      </c>
      <c r="F60" s="199">
        <v>0</v>
      </c>
      <c r="G60" s="199"/>
      <c r="H60" s="177">
        <v>1</v>
      </c>
      <c r="P60" s="130">
        <v>19</v>
      </c>
    </row>
    <row r="61" spans="1:16" x14ac:dyDescent="0.2">
      <c r="A61" s="86"/>
      <c r="C61" s="180">
        <v>0</v>
      </c>
      <c r="D61" s="180">
        <v>5.5555555555555552E-2</v>
      </c>
      <c r="E61" s="180">
        <v>0.94444444444444442</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5447-23F6-41A5-9E6C-9EA01B10AC50}">
  <sheetPr codeName="Sheet2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202</v>
      </c>
      <c r="C3" s="133"/>
      <c r="D3" s="134"/>
      <c r="E3" s="135">
        <v>44617</v>
      </c>
      <c r="F3" s="134"/>
      <c r="G3" s="136"/>
      <c r="H3" s="136"/>
      <c r="I3" s="135" t="s">
        <v>85</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12</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3</v>
      </c>
      <c r="E24" s="167">
        <v>5</v>
      </c>
      <c r="F24" s="167">
        <v>1</v>
      </c>
      <c r="G24" s="168">
        <v>1</v>
      </c>
      <c r="H24" s="169">
        <v>0</v>
      </c>
      <c r="I24" s="166">
        <v>0</v>
      </c>
      <c r="J24" s="167">
        <v>0</v>
      </c>
      <c r="K24" s="167">
        <v>6</v>
      </c>
      <c r="L24" s="167">
        <v>5</v>
      </c>
      <c r="M24" s="168">
        <v>1</v>
      </c>
      <c r="N24" s="169">
        <v>0</v>
      </c>
      <c r="O24" s="130" t="s">
        <v>174</v>
      </c>
      <c r="P24" s="130">
        <v>12</v>
      </c>
      <c r="Q24" s="130">
        <v>12</v>
      </c>
    </row>
    <row r="25" spans="1:17" ht="18.75" customHeight="1" x14ac:dyDescent="0.2">
      <c r="A25" s="170"/>
      <c r="B25" s="221"/>
      <c r="C25" s="171">
        <v>0.18181818181818182</v>
      </c>
      <c r="D25" s="172">
        <v>0.27272727272727271</v>
      </c>
      <c r="E25" s="172">
        <v>0.45454545454545453</v>
      </c>
      <c r="F25" s="172">
        <v>9.0909090909090912E-2</v>
      </c>
      <c r="G25" s="172"/>
      <c r="H25" s="173"/>
      <c r="I25" s="171">
        <v>0</v>
      </c>
      <c r="J25" s="172">
        <v>0</v>
      </c>
      <c r="K25" s="172">
        <v>0.54545454545454541</v>
      </c>
      <c r="L25" s="172">
        <v>0.45454545454545453</v>
      </c>
      <c r="M25" s="172"/>
      <c r="N25" s="173"/>
      <c r="O25" s="130"/>
    </row>
    <row r="26" spans="1:17" ht="12.75" customHeight="1" x14ac:dyDescent="0.2">
      <c r="A26" s="174" t="s">
        <v>41</v>
      </c>
      <c r="B26" s="223" t="s">
        <v>51</v>
      </c>
      <c r="C26" s="175">
        <v>2</v>
      </c>
      <c r="D26" s="176">
        <v>3</v>
      </c>
      <c r="E26" s="176">
        <v>4</v>
      </c>
      <c r="F26" s="176">
        <v>2</v>
      </c>
      <c r="G26" s="177">
        <v>1</v>
      </c>
      <c r="H26" s="178">
        <v>0</v>
      </c>
      <c r="I26" s="175">
        <v>0</v>
      </c>
      <c r="J26" s="176">
        <v>1</v>
      </c>
      <c r="K26" s="176">
        <v>2</v>
      </c>
      <c r="L26" s="176">
        <v>8</v>
      </c>
      <c r="M26" s="177">
        <v>1</v>
      </c>
      <c r="N26" s="178">
        <v>0</v>
      </c>
      <c r="O26" s="130" t="s">
        <v>175</v>
      </c>
      <c r="P26" s="130">
        <v>12</v>
      </c>
      <c r="Q26" s="130">
        <v>12</v>
      </c>
    </row>
    <row r="27" spans="1:17" ht="18" customHeight="1" x14ac:dyDescent="0.2">
      <c r="A27" s="174"/>
      <c r="B27" s="223"/>
      <c r="C27" s="179">
        <v>0.18181818181818182</v>
      </c>
      <c r="D27" s="180">
        <v>0.27272727272727271</v>
      </c>
      <c r="E27" s="180">
        <v>0.36363636363636365</v>
      </c>
      <c r="F27" s="180">
        <v>0.18181818181818182</v>
      </c>
      <c r="G27" s="180"/>
      <c r="H27" s="181"/>
      <c r="I27" s="182">
        <v>0</v>
      </c>
      <c r="J27" s="183">
        <v>9.0909090909090912E-2</v>
      </c>
      <c r="K27" s="183">
        <v>0.18181818181818182</v>
      </c>
      <c r="L27" s="183">
        <v>0.72727272727272729</v>
      </c>
      <c r="M27" s="180"/>
      <c r="N27" s="181"/>
      <c r="O27" s="130"/>
    </row>
    <row r="28" spans="1:17" ht="12.75" customHeight="1" x14ac:dyDescent="0.2">
      <c r="A28" s="170" t="s">
        <v>42</v>
      </c>
      <c r="B28" s="221" t="s">
        <v>58</v>
      </c>
      <c r="C28" s="166">
        <v>3</v>
      </c>
      <c r="D28" s="167">
        <v>2</v>
      </c>
      <c r="E28" s="167">
        <v>5</v>
      </c>
      <c r="F28" s="167">
        <v>1</v>
      </c>
      <c r="G28" s="168">
        <v>1</v>
      </c>
      <c r="H28" s="169">
        <v>0</v>
      </c>
      <c r="I28" s="166">
        <v>0</v>
      </c>
      <c r="J28" s="167">
        <v>0</v>
      </c>
      <c r="K28" s="167">
        <v>4</v>
      </c>
      <c r="L28" s="167">
        <v>6</v>
      </c>
      <c r="M28" s="168">
        <v>1</v>
      </c>
      <c r="N28" s="169">
        <v>1</v>
      </c>
      <c r="O28" s="130" t="s">
        <v>176</v>
      </c>
      <c r="P28" s="130">
        <v>12</v>
      </c>
      <c r="Q28" s="130">
        <v>12</v>
      </c>
    </row>
    <row r="29" spans="1:17" ht="15.75" customHeight="1" x14ac:dyDescent="0.2">
      <c r="A29" s="170"/>
      <c r="B29" s="221"/>
      <c r="C29" s="184">
        <v>0.27272727272727271</v>
      </c>
      <c r="D29" s="185">
        <v>0.18181818181818182</v>
      </c>
      <c r="E29" s="185">
        <v>0.45454545454545453</v>
      </c>
      <c r="F29" s="185">
        <v>9.0909090909090912E-2</v>
      </c>
      <c r="G29" s="185"/>
      <c r="H29" s="186"/>
      <c r="I29" s="171">
        <v>0</v>
      </c>
      <c r="J29" s="172">
        <v>0</v>
      </c>
      <c r="K29" s="172">
        <v>0.4</v>
      </c>
      <c r="L29" s="172">
        <v>0.6</v>
      </c>
      <c r="M29" s="185"/>
      <c r="N29" s="186"/>
      <c r="O29" s="130"/>
    </row>
    <row r="30" spans="1:17" ht="13.5" customHeight="1" x14ac:dyDescent="0.2">
      <c r="A30" s="174" t="s">
        <v>43</v>
      </c>
      <c r="B30" s="223" t="s">
        <v>59</v>
      </c>
      <c r="C30" s="175">
        <v>1</v>
      </c>
      <c r="D30" s="176">
        <v>3</v>
      </c>
      <c r="E30" s="176">
        <v>3</v>
      </c>
      <c r="F30" s="176">
        <v>4</v>
      </c>
      <c r="G30" s="177">
        <v>1</v>
      </c>
      <c r="H30" s="178">
        <v>0</v>
      </c>
      <c r="I30" s="175">
        <v>0</v>
      </c>
      <c r="J30" s="176">
        <v>0</v>
      </c>
      <c r="K30" s="176">
        <v>3</v>
      </c>
      <c r="L30" s="176">
        <v>8</v>
      </c>
      <c r="M30" s="177">
        <v>1</v>
      </c>
      <c r="N30" s="178">
        <v>0</v>
      </c>
      <c r="O30" s="130" t="s">
        <v>177</v>
      </c>
      <c r="P30" s="130">
        <v>12</v>
      </c>
      <c r="Q30" s="130">
        <v>12</v>
      </c>
    </row>
    <row r="31" spans="1:17" ht="13.5" customHeight="1" x14ac:dyDescent="0.2">
      <c r="A31" s="174"/>
      <c r="B31" s="223"/>
      <c r="C31" s="179">
        <v>9.0909090909090912E-2</v>
      </c>
      <c r="D31" s="180">
        <v>0.27272727272727271</v>
      </c>
      <c r="E31" s="180">
        <v>0.27272727272727271</v>
      </c>
      <c r="F31" s="180">
        <v>0.36363636363636365</v>
      </c>
      <c r="G31" s="180"/>
      <c r="H31" s="181"/>
      <c r="I31" s="182">
        <v>0</v>
      </c>
      <c r="J31" s="183">
        <v>0</v>
      </c>
      <c r="K31" s="183">
        <v>0.27272727272727271</v>
      </c>
      <c r="L31" s="183">
        <v>0.72727272727272729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3</v>
      </c>
      <c r="E33" s="167">
        <v>3</v>
      </c>
      <c r="F33" s="167">
        <v>1</v>
      </c>
      <c r="G33" s="168">
        <v>1</v>
      </c>
      <c r="H33" s="169">
        <v>0</v>
      </c>
      <c r="I33" s="166">
        <v>0</v>
      </c>
      <c r="J33" s="167">
        <v>0</v>
      </c>
      <c r="K33" s="167">
        <v>6</v>
      </c>
      <c r="L33" s="167">
        <v>5</v>
      </c>
      <c r="M33" s="168">
        <v>1</v>
      </c>
      <c r="N33" s="169">
        <v>0</v>
      </c>
      <c r="O33" s="130" t="s">
        <v>178</v>
      </c>
      <c r="P33" s="130">
        <v>12</v>
      </c>
      <c r="Q33" s="130">
        <v>12</v>
      </c>
    </row>
    <row r="34" spans="1:17" ht="14.25" customHeight="1" x14ac:dyDescent="0.2">
      <c r="A34" s="170"/>
      <c r="B34" s="221"/>
      <c r="C34" s="184">
        <v>0.36363636363636365</v>
      </c>
      <c r="D34" s="185">
        <v>0.27272727272727271</v>
      </c>
      <c r="E34" s="185">
        <v>0.27272727272727271</v>
      </c>
      <c r="F34" s="185">
        <v>9.0909090909090912E-2</v>
      </c>
      <c r="G34" s="185"/>
      <c r="H34" s="186"/>
      <c r="I34" s="171">
        <v>0</v>
      </c>
      <c r="J34" s="172">
        <v>0</v>
      </c>
      <c r="K34" s="172">
        <v>0.54545454545454541</v>
      </c>
      <c r="L34" s="172">
        <v>0.45454545454545453</v>
      </c>
      <c r="M34" s="185"/>
      <c r="N34" s="186"/>
      <c r="O34" s="130"/>
    </row>
    <row r="35" spans="1:17" ht="12.75" customHeight="1" x14ac:dyDescent="0.2">
      <c r="A35" s="174" t="s">
        <v>45</v>
      </c>
      <c r="B35" s="223" t="s">
        <v>52</v>
      </c>
      <c r="C35" s="175">
        <v>1</v>
      </c>
      <c r="D35" s="176">
        <v>0</v>
      </c>
      <c r="E35" s="176">
        <v>4</v>
      </c>
      <c r="F35" s="176">
        <v>2</v>
      </c>
      <c r="G35" s="177">
        <v>5</v>
      </c>
      <c r="H35" s="178">
        <v>0</v>
      </c>
      <c r="I35" s="175">
        <v>0</v>
      </c>
      <c r="J35" s="176">
        <v>0</v>
      </c>
      <c r="K35" s="176">
        <v>2</v>
      </c>
      <c r="L35" s="176">
        <v>5</v>
      </c>
      <c r="M35" s="177">
        <v>5</v>
      </c>
      <c r="N35" s="178">
        <v>0</v>
      </c>
      <c r="O35" s="130" t="s">
        <v>179</v>
      </c>
      <c r="P35" s="130">
        <v>12</v>
      </c>
      <c r="Q35" s="130">
        <v>12</v>
      </c>
    </row>
    <row r="36" spans="1:17" ht="15.75" customHeight="1" x14ac:dyDescent="0.2">
      <c r="A36" s="174"/>
      <c r="B36" s="223"/>
      <c r="C36" s="179">
        <v>0.14285714285714285</v>
      </c>
      <c r="D36" s="180">
        <v>0</v>
      </c>
      <c r="E36" s="180">
        <v>0.5714285714285714</v>
      </c>
      <c r="F36" s="180">
        <v>0.2857142857142857</v>
      </c>
      <c r="G36" s="180"/>
      <c r="H36" s="181"/>
      <c r="I36" s="182">
        <v>0</v>
      </c>
      <c r="J36" s="183">
        <v>0</v>
      </c>
      <c r="K36" s="183">
        <v>0.2857142857142857</v>
      </c>
      <c r="L36" s="183">
        <v>0.7142857142857143</v>
      </c>
      <c r="M36" s="180"/>
      <c r="N36" s="181"/>
      <c r="O36" s="130"/>
    </row>
    <row r="37" spans="1:17" ht="12.75" customHeight="1" x14ac:dyDescent="0.2">
      <c r="A37" s="170" t="s">
        <v>46</v>
      </c>
      <c r="B37" s="221" t="s">
        <v>53</v>
      </c>
      <c r="C37" s="166">
        <v>1</v>
      </c>
      <c r="D37" s="167">
        <v>0</v>
      </c>
      <c r="E37" s="167">
        <v>4</v>
      </c>
      <c r="F37" s="167">
        <v>1</v>
      </c>
      <c r="G37" s="168">
        <v>6</v>
      </c>
      <c r="H37" s="169">
        <v>0</v>
      </c>
      <c r="I37" s="166">
        <v>0</v>
      </c>
      <c r="J37" s="167">
        <v>0</v>
      </c>
      <c r="K37" s="167">
        <v>2</v>
      </c>
      <c r="L37" s="167">
        <v>4</v>
      </c>
      <c r="M37" s="168">
        <v>6</v>
      </c>
      <c r="N37" s="169">
        <v>0</v>
      </c>
      <c r="O37" s="130" t="s">
        <v>180</v>
      </c>
      <c r="P37" s="130">
        <v>12</v>
      </c>
      <c r="Q37" s="130">
        <v>12</v>
      </c>
    </row>
    <row r="38" spans="1:17" ht="14.25" customHeight="1" x14ac:dyDescent="0.2">
      <c r="A38" s="170"/>
      <c r="B38" s="221"/>
      <c r="C38" s="184">
        <v>0.16666666666666666</v>
      </c>
      <c r="D38" s="185">
        <v>0</v>
      </c>
      <c r="E38" s="185">
        <v>0.66666666666666663</v>
      </c>
      <c r="F38" s="185">
        <v>0.16666666666666666</v>
      </c>
      <c r="G38" s="185"/>
      <c r="H38" s="186"/>
      <c r="I38" s="171">
        <v>0</v>
      </c>
      <c r="J38" s="172">
        <v>0</v>
      </c>
      <c r="K38" s="172">
        <v>0.33333333333333331</v>
      </c>
      <c r="L38" s="172">
        <v>0.66666666666666663</v>
      </c>
      <c r="M38" s="185"/>
      <c r="N38" s="186"/>
      <c r="O38" s="130"/>
    </row>
    <row r="39" spans="1:17" ht="12.75" customHeight="1" x14ac:dyDescent="0.2">
      <c r="A39" s="174" t="s">
        <v>47</v>
      </c>
      <c r="B39" s="223" t="s">
        <v>61</v>
      </c>
      <c r="C39" s="175">
        <v>2</v>
      </c>
      <c r="D39" s="176">
        <v>0</v>
      </c>
      <c r="E39" s="176">
        <v>4</v>
      </c>
      <c r="F39" s="176">
        <v>2</v>
      </c>
      <c r="G39" s="177">
        <v>4</v>
      </c>
      <c r="H39" s="178">
        <v>0</v>
      </c>
      <c r="I39" s="175">
        <v>0</v>
      </c>
      <c r="J39" s="176">
        <v>0</v>
      </c>
      <c r="K39" s="176">
        <v>4</v>
      </c>
      <c r="L39" s="176">
        <v>4</v>
      </c>
      <c r="M39" s="177">
        <v>4</v>
      </c>
      <c r="N39" s="178">
        <v>0</v>
      </c>
      <c r="O39" s="130" t="s">
        <v>181</v>
      </c>
      <c r="P39" s="130">
        <v>12</v>
      </c>
      <c r="Q39" s="130">
        <v>12</v>
      </c>
    </row>
    <row r="40" spans="1:17" ht="15" customHeight="1" x14ac:dyDescent="0.2">
      <c r="A40" s="174"/>
      <c r="B40" s="223"/>
      <c r="C40" s="179">
        <v>0.25</v>
      </c>
      <c r="D40" s="180">
        <v>0</v>
      </c>
      <c r="E40" s="180">
        <v>0.5</v>
      </c>
      <c r="F40" s="180">
        <v>0.25</v>
      </c>
      <c r="G40" s="180"/>
      <c r="H40" s="181"/>
      <c r="I40" s="182">
        <v>0</v>
      </c>
      <c r="J40" s="183">
        <v>0</v>
      </c>
      <c r="K40" s="183">
        <v>0.5</v>
      </c>
      <c r="L40" s="183">
        <v>0.5</v>
      </c>
      <c r="M40" s="180"/>
      <c r="N40" s="181"/>
      <c r="O40" s="130"/>
    </row>
    <row r="41" spans="1:17" ht="12.75" customHeight="1" x14ac:dyDescent="0.2">
      <c r="A41" s="170" t="s">
        <v>48</v>
      </c>
      <c r="B41" s="221" t="s">
        <v>62</v>
      </c>
      <c r="C41" s="166">
        <v>3</v>
      </c>
      <c r="D41" s="167">
        <v>2</v>
      </c>
      <c r="E41" s="167">
        <v>3</v>
      </c>
      <c r="F41" s="167">
        <v>1</v>
      </c>
      <c r="G41" s="168">
        <v>3</v>
      </c>
      <c r="H41" s="169">
        <v>0</v>
      </c>
      <c r="I41" s="166">
        <v>0</v>
      </c>
      <c r="J41" s="167">
        <v>1</v>
      </c>
      <c r="K41" s="167">
        <v>5</v>
      </c>
      <c r="L41" s="167">
        <v>3</v>
      </c>
      <c r="M41" s="168">
        <v>3</v>
      </c>
      <c r="N41" s="169">
        <v>0</v>
      </c>
      <c r="O41" s="130" t="s">
        <v>182</v>
      </c>
      <c r="P41" s="130">
        <v>12</v>
      </c>
      <c r="Q41" s="130">
        <v>12</v>
      </c>
    </row>
    <row r="42" spans="1:17" x14ac:dyDescent="0.2">
      <c r="A42" s="190"/>
      <c r="B42" s="224"/>
      <c r="C42" s="191">
        <v>0.33333333333333331</v>
      </c>
      <c r="D42" s="192">
        <v>0.22222222222222221</v>
      </c>
      <c r="E42" s="192">
        <v>0.33333333333333331</v>
      </c>
      <c r="F42" s="192">
        <v>0.1111111111111111</v>
      </c>
      <c r="G42" s="192"/>
      <c r="H42" s="193"/>
      <c r="I42" s="194">
        <v>0</v>
      </c>
      <c r="J42" s="195">
        <v>0.1111111111111111</v>
      </c>
      <c r="K42" s="195">
        <v>0.55555555555555558</v>
      </c>
      <c r="L42" s="195">
        <v>0.33333333333333331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9</v>
      </c>
      <c r="G48" s="199">
        <v>1</v>
      </c>
      <c r="H48" s="177">
        <v>0</v>
      </c>
      <c r="P48" s="130">
        <v>12</v>
      </c>
    </row>
    <row r="49" spans="1:16" x14ac:dyDescent="0.2">
      <c r="A49" s="86"/>
      <c r="C49" s="180">
        <v>0</v>
      </c>
      <c r="D49" s="180">
        <v>0</v>
      </c>
      <c r="E49" s="180">
        <v>0.16666666666666666</v>
      </c>
      <c r="F49" s="180">
        <v>0.75</v>
      </c>
      <c r="G49" s="180">
        <v>8.3333333333333329E-2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4</v>
      </c>
      <c r="G54" s="199">
        <v>5</v>
      </c>
      <c r="H54" s="177">
        <v>0</v>
      </c>
      <c r="P54" s="130">
        <v>12</v>
      </c>
    </row>
    <row r="55" spans="1:16" x14ac:dyDescent="0.2">
      <c r="A55" s="86"/>
      <c r="C55" s="180">
        <v>0</v>
      </c>
      <c r="D55" s="180">
        <v>0</v>
      </c>
      <c r="E55" s="180">
        <v>0.25</v>
      </c>
      <c r="F55" s="180">
        <v>0.33333333333333331</v>
      </c>
      <c r="G55" s="180">
        <v>0.41666666666666669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11</v>
      </c>
      <c r="F60" s="199">
        <v>0</v>
      </c>
      <c r="G60" s="199"/>
      <c r="H60" s="177">
        <v>0</v>
      </c>
      <c r="P60" s="130">
        <v>12</v>
      </c>
    </row>
    <row r="61" spans="1:16" x14ac:dyDescent="0.2">
      <c r="A61" s="86"/>
      <c r="C61" s="180">
        <v>0</v>
      </c>
      <c r="D61" s="180">
        <v>8.3333333333333329E-2</v>
      </c>
      <c r="E61" s="180">
        <v>0.91666666666666663</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A3B7-B8B5-484B-8DDB-5E81142CEDF6}">
  <sheetPr codeName="Sheet2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202</v>
      </c>
      <c r="C3" s="133"/>
      <c r="D3" s="134"/>
      <c r="E3" s="135">
        <v>44617</v>
      </c>
      <c r="F3" s="134"/>
      <c r="G3" s="136"/>
      <c r="H3" s="136"/>
      <c r="I3" s="135" t="s">
        <v>157</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10</v>
      </c>
      <c r="D6" s="141">
        <v>0.52631578947368418</v>
      </c>
      <c r="F6" s="142" t="s">
        <v>49</v>
      </c>
      <c r="J6" s="143" t="s">
        <v>173</v>
      </c>
    </row>
    <row r="7" spans="1:15" x14ac:dyDescent="0.2">
      <c r="B7" s="144" t="s">
        <v>3</v>
      </c>
      <c r="C7" s="88">
        <v>16</v>
      </c>
      <c r="D7" s="145">
        <v>0.84210526315789469</v>
      </c>
      <c r="F7" s="146" t="s">
        <v>28</v>
      </c>
      <c r="G7" s="147"/>
      <c r="H7" s="147">
        <v>0</v>
      </c>
      <c r="I7" s="141">
        <v>0</v>
      </c>
    </row>
    <row r="8" spans="1:15" x14ac:dyDescent="0.2">
      <c r="B8" s="139" t="s">
        <v>5</v>
      </c>
      <c r="C8" s="140">
        <v>14</v>
      </c>
      <c r="D8" s="141">
        <v>0.73684210526315785</v>
      </c>
      <c r="F8" s="148" t="s">
        <v>0</v>
      </c>
      <c r="H8" s="81">
        <v>0</v>
      </c>
      <c r="I8" s="145">
        <v>0</v>
      </c>
    </row>
    <row r="9" spans="1:15" x14ac:dyDescent="0.2">
      <c r="B9" s="144" t="s">
        <v>6</v>
      </c>
      <c r="C9" s="88">
        <v>9</v>
      </c>
      <c r="D9" s="145">
        <v>0.47368421052631576</v>
      </c>
      <c r="F9" s="146" t="s">
        <v>29</v>
      </c>
      <c r="G9" s="147"/>
      <c r="H9" s="147">
        <v>0</v>
      </c>
      <c r="I9" s="141">
        <v>0</v>
      </c>
    </row>
    <row r="10" spans="1:15" x14ac:dyDescent="0.2">
      <c r="B10" s="139" t="s">
        <v>4</v>
      </c>
      <c r="C10" s="140">
        <v>14</v>
      </c>
      <c r="D10" s="141">
        <v>0.73684210526315785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5.2631578947368418E-2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6</v>
      </c>
      <c r="E24" s="167">
        <v>4</v>
      </c>
      <c r="F24" s="167">
        <v>2</v>
      </c>
      <c r="G24" s="168">
        <v>3</v>
      </c>
      <c r="H24" s="169">
        <v>0</v>
      </c>
      <c r="I24" s="166">
        <v>0</v>
      </c>
      <c r="J24" s="167">
        <v>0</v>
      </c>
      <c r="K24" s="167">
        <v>4</v>
      </c>
      <c r="L24" s="167">
        <v>14</v>
      </c>
      <c r="M24" s="168">
        <v>0</v>
      </c>
      <c r="N24" s="169">
        <v>1</v>
      </c>
      <c r="O24" s="130" t="s">
        <v>174</v>
      </c>
      <c r="P24" s="130">
        <v>19</v>
      </c>
      <c r="Q24" s="130">
        <v>19</v>
      </c>
    </row>
    <row r="25" spans="1:17" ht="18.75" customHeight="1" x14ac:dyDescent="0.2">
      <c r="A25" s="170"/>
      <c r="B25" s="221"/>
      <c r="C25" s="171">
        <v>0.25</v>
      </c>
      <c r="D25" s="172">
        <v>0.375</v>
      </c>
      <c r="E25" s="172">
        <v>0.25</v>
      </c>
      <c r="F25" s="172">
        <v>0.125</v>
      </c>
      <c r="G25" s="172"/>
      <c r="H25" s="173"/>
      <c r="I25" s="171">
        <v>0</v>
      </c>
      <c r="J25" s="172">
        <v>0</v>
      </c>
      <c r="K25" s="172">
        <v>0.22222222222222221</v>
      </c>
      <c r="L25" s="172">
        <v>0.77777777777777779</v>
      </c>
      <c r="M25" s="172"/>
      <c r="N25" s="173"/>
      <c r="O25" s="130"/>
    </row>
    <row r="26" spans="1:17" ht="12.75" customHeight="1" x14ac:dyDescent="0.2">
      <c r="A26" s="174" t="s">
        <v>41</v>
      </c>
      <c r="B26" s="223" t="s">
        <v>51</v>
      </c>
      <c r="C26" s="175">
        <v>5</v>
      </c>
      <c r="D26" s="176">
        <v>4</v>
      </c>
      <c r="E26" s="176">
        <v>5</v>
      </c>
      <c r="F26" s="176">
        <v>3</v>
      </c>
      <c r="G26" s="177">
        <v>2</v>
      </c>
      <c r="H26" s="178">
        <v>0</v>
      </c>
      <c r="I26" s="175">
        <v>0</v>
      </c>
      <c r="J26" s="176">
        <v>0</v>
      </c>
      <c r="K26" s="176">
        <v>5</v>
      </c>
      <c r="L26" s="176">
        <v>14</v>
      </c>
      <c r="M26" s="177">
        <v>0</v>
      </c>
      <c r="N26" s="178">
        <v>0</v>
      </c>
      <c r="O26" s="130" t="s">
        <v>175</v>
      </c>
      <c r="P26" s="130">
        <v>19</v>
      </c>
      <c r="Q26" s="130">
        <v>19</v>
      </c>
    </row>
    <row r="27" spans="1:17" ht="18" customHeight="1" x14ac:dyDescent="0.2">
      <c r="A27" s="174"/>
      <c r="B27" s="223"/>
      <c r="C27" s="179">
        <v>0.29411764705882354</v>
      </c>
      <c r="D27" s="180">
        <v>0.23529411764705882</v>
      </c>
      <c r="E27" s="180">
        <v>0.29411764705882354</v>
      </c>
      <c r="F27" s="180">
        <v>0.17647058823529413</v>
      </c>
      <c r="G27" s="180"/>
      <c r="H27" s="181"/>
      <c r="I27" s="182">
        <v>0</v>
      </c>
      <c r="J27" s="183">
        <v>0</v>
      </c>
      <c r="K27" s="183">
        <v>0.26315789473684209</v>
      </c>
      <c r="L27" s="183">
        <v>0.73684210526315785</v>
      </c>
      <c r="M27" s="180"/>
      <c r="N27" s="181"/>
      <c r="O27" s="130"/>
    </row>
    <row r="28" spans="1:17" ht="12.75" customHeight="1" x14ac:dyDescent="0.2">
      <c r="A28" s="170" t="s">
        <v>42</v>
      </c>
      <c r="B28" s="221" t="s">
        <v>58</v>
      </c>
      <c r="C28" s="166">
        <v>6</v>
      </c>
      <c r="D28" s="167">
        <v>4</v>
      </c>
      <c r="E28" s="167">
        <v>3</v>
      </c>
      <c r="F28" s="167">
        <v>3</v>
      </c>
      <c r="G28" s="168">
        <v>3</v>
      </c>
      <c r="H28" s="169">
        <v>0</v>
      </c>
      <c r="I28" s="166">
        <v>2</v>
      </c>
      <c r="J28" s="167">
        <v>0</v>
      </c>
      <c r="K28" s="167">
        <v>6</v>
      </c>
      <c r="L28" s="167">
        <v>11</v>
      </c>
      <c r="M28" s="168">
        <v>0</v>
      </c>
      <c r="N28" s="169">
        <v>0</v>
      </c>
      <c r="O28" s="130" t="s">
        <v>176</v>
      </c>
      <c r="P28" s="130">
        <v>19</v>
      </c>
      <c r="Q28" s="130">
        <v>19</v>
      </c>
    </row>
    <row r="29" spans="1:17" ht="15.75" customHeight="1" x14ac:dyDescent="0.2">
      <c r="A29" s="170"/>
      <c r="B29" s="221"/>
      <c r="C29" s="184">
        <v>0.375</v>
      </c>
      <c r="D29" s="185">
        <v>0.25</v>
      </c>
      <c r="E29" s="185">
        <v>0.1875</v>
      </c>
      <c r="F29" s="185">
        <v>0.1875</v>
      </c>
      <c r="G29" s="185"/>
      <c r="H29" s="186"/>
      <c r="I29" s="171">
        <v>0.10526315789473684</v>
      </c>
      <c r="J29" s="172">
        <v>0</v>
      </c>
      <c r="K29" s="172">
        <v>0.31578947368421051</v>
      </c>
      <c r="L29" s="172">
        <v>0.57894736842105265</v>
      </c>
      <c r="M29" s="185"/>
      <c r="N29" s="186"/>
      <c r="O29" s="130"/>
    </row>
    <row r="30" spans="1:17" ht="13.5" customHeight="1" x14ac:dyDescent="0.2">
      <c r="A30" s="174" t="s">
        <v>43</v>
      </c>
      <c r="B30" s="223" t="s">
        <v>59</v>
      </c>
      <c r="C30" s="175">
        <v>5</v>
      </c>
      <c r="D30" s="176">
        <v>5</v>
      </c>
      <c r="E30" s="176">
        <v>1</v>
      </c>
      <c r="F30" s="176">
        <v>8</v>
      </c>
      <c r="G30" s="177">
        <v>0</v>
      </c>
      <c r="H30" s="178">
        <v>0</v>
      </c>
      <c r="I30" s="175">
        <v>0</v>
      </c>
      <c r="J30" s="176">
        <v>0</v>
      </c>
      <c r="K30" s="176">
        <v>4</v>
      </c>
      <c r="L30" s="176">
        <v>14</v>
      </c>
      <c r="M30" s="177">
        <v>1</v>
      </c>
      <c r="N30" s="178">
        <v>0</v>
      </c>
      <c r="O30" s="130" t="s">
        <v>177</v>
      </c>
      <c r="P30" s="130">
        <v>19</v>
      </c>
      <c r="Q30" s="130">
        <v>19</v>
      </c>
    </row>
    <row r="31" spans="1:17" ht="13.5" customHeight="1" x14ac:dyDescent="0.2">
      <c r="A31" s="174"/>
      <c r="B31" s="223"/>
      <c r="C31" s="179">
        <v>0.26315789473684209</v>
      </c>
      <c r="D31" s="180">
        <v>0.26315789473684209</v>
      </c>
      <c r="E31" s="180">
        <v>5.2631578947368418E-2</v>
      </c>
      <c r="F31" s="180">
        <v>0.42105263157894735</v>
      </c>
      <c r="G31" s="180"/>
      <c r="H31" s="181"/>
      <c r="I31" s="182">
        <v>0</v>
      </c>
      <c r="J31" s="183">
        <v>0</v>
      </c>
      <c r="K31" s="183">
        <v>0.22222222222222221</v>
      </c>
      <c r="L31" s="183">
        <v>0.77777777777777779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3</v>
      </c>
      <c r="E33" s="167">
        <v>3</v>
      </c>
      <c r="F33" s="167">
        <v>7</v>
      </c>
      <c r="G33" s="168">
        <v>2</v>
      </c>
      <c r="H33" s="169">
        <v>0</v>
      </c>
      <c r="I33" s="166">
        <v>0</v>
      </c>
      <c r="J33" s="167">
        <v>0</v>
      </c>
      <c r="K33" s="167">
        <v>4</v>
      </c>
      <c r="L33" s="167">
        <v>15</v>
      </c>
      <c r="M33" s="168">
        <v>0</v>
      </c>
      <c r="N33" s="169">
        <v>0</v>
      </c>
      <c r="O33" s="130" t="s">
        <v>178</v>
      </c>
      <c r="P33" s="130">
        <v>19</v>
      </c>
      <c r="Q33" s="130">
        <v>19</v>
      </c>
    </row>
    <row r="34" spans="1:17" ht="14.25" customHeight="1" x14ac:dyDescent="0.2">
      <c r="A34" s="170"/>
      <c r="B34" s="221"/>
      <c r="C34" s="184">
        <v>0.23529411764705882</v>
      </c>
      <c r="D34" s="185">
        <v>0.17647058823529413</v>
      </c>
      <c r="E34" s="185">
        <v>0.17647058823529413</v>
      </c>
      <c r="F34" s="185">
        <v>0.41176470588235292</v>
      </c>
      <c r="G34" s="185"/>
      <c r="H34" s="186"/>
      <c r="I34" s="171">
        <v>0</v>
      </c>
      <c r="J34" s="172">
        <v>0</v>
      </c>
      <c r="K34" s="172">
        <v>0.21052631578947367</v>
      </c>
      <c r="L34" s="172">
        <v>0.78947368421052633</v>
      </c>
      <c r="M34" s="185"/>
      <c r="N34" s="186"/>
      <c r="O34" s="130"/>
    </row>
    <row r="35" spans="1:17" ht="12.75" customHeight="1" x14ac:dyDescent="0.2">
      <c r="A35" s="174" t="s">
        <v>45</v>
      </c>
      <c r="B35" s="223" t="s">
        <v>52</v>
      </c>
      <c r="C35" s="175">
        <v>3</v>
      </c>
      <c r="D35" s="176">
        <v>1</v>
      </c>
      <c r="E35" s="176">
        <v>3</v>
      </c>
      <c r="F35" s="176">
        <v>11</v>
      </c>
      <c r="G35" s="177">
        <v>0</v>
      </c>
      <c r="H35" s="178">
        <v>1</v>
      </c>
      <c r="I35" s="175">
        <v>0</v>
      </c>
      <c r="J35" s="176">
        <v>0</v>
      </c>
      <c r="K35" s="176">
        <v>3</v>
      </c>
      <c r="L35" s="176">
        <v>15</v>
      </c>
      <c r="M35" s="177">
        <v>0</v>
      </c>
      <c r="N35" s="178">
        <v>1</v>
      </c>
      <c r="O35" s="130" t="s">
        <v>179</v>
      </c>
      <c r="P35" s="130">
        <v>19</v>
      </c>
      <c r="Q35" s="130">
        <v>19</v>
      </c>
    </row>
    <row r="36" spans="1:17" ht="15.75" customHeight="1" x14ac:dyDescent="0.2">
      <c r="A36" s="174"/>
      <c r="B36" s="223"/>
      <c r="C36" s="179">
        <v>0.16666666666666666</v>
      </c>
      <c r="D36" s="180">
        <v>5.5555555555555552E-2</v>
      </c>
      <c r="E36" s="180">
        <v>0.16666666666666666</v>
      </c>
      <c r="F36" s="180">
        <v>0.61111111111111116</v>
      </c>
      <c r="G36" s="180"/>
      <c r="H36" s="181"/>
      <c r="I36" s="182">
        <v>0</v>
      </c>
      <c r="J36" s="183">
        <v>0</v>
      </c>
      <c r="K36" s="183">
        <v>0.16666666666666666</v>
      </c>
      <c r="L36" s="183">
        <v>0.83333333333333337</v>
      </c>
      <c r="M36" s="180"/>
      <c r="N36" s="181"/>
      <c r="O36" s="130"/>
    </row>
    <row r="37" spans="1:17" ht="12.75" customHeight="1" x14ac:dyDescent="0.2">
      <c r="A37" s="170" t="s">
        <v>46</v>
      </c>
      <c r="B37" s="221" t="s">
        <v>53</v>
      </c>
      <c r="C37" s="166">
        <v>4</v>
      </c>
      <c r="D37" s="167">
        <v>8</v>
      </c>
      <c r="E37" s="167">
        <v>1</v>
      </c>
      <c r="F37" s="167">
        <v>5</v>
      </c>
      <c r="G37" s="168">
        <v>1</v>
      </c>
      <c r="H37" s="169">
        <v>0</v>
      </c>
      <c r="I37" s="166">
        <v>0</v>
      </c>
      <c r="J37" s="167">
        <v>1</v>
      </c>
      <c r="K37" s="167">
        <v>5</v>
      </c>
      <c r="L37" s="167">
        <v>12</v>
      </c>
      <c r="M37" s="168">
        <v>1</v>
      </c>
      <c r="N37" s="169">
        <v>0</v>
      </c>
      <c r="O37" s="130" t="s">
        <v>180</v>
      </c>
      <c r="P37" s="130">
        <v>19</v>
      </c>
      <c r="Q37" s="130">
        <v>19</v>
      </c>
    </row>
    <row r="38" spans="1:17" ht="14.25" customHeight="1" x14ac:dyDescent="0.2">
      <c r="A38" s="170"/>
      <c r="B38" s="221"/>
      <c r="C38" s="184">
        <v>0.22222222222222221</v>
      </c>
      <c r="D38" s="185">
        <v>0.44444444444444442</v>
      </c>
      <c r="E38" s="185">
        <v>5.5555555555555552E-2</v>
      </c>
      <c r="F38" s="185">
        <v>0.27777777777777779</v>
      </c>
      <c r="G38" s="185"/>
      <c r="H38" s="186"/>
      <c r="I38" s="171">
        <v>0</v>
      </c>
      <c r="J38" s="172">
        <v>5.5555555555555552E-2</v>
      </c>
      <c r="K38" s="172">
        <v>0.27777777777777779</v>
      </c>
      <c r="L38" s="172">
        <v>0.66666666666666663</v>
      </c>
      <c r="M38" s="185"/>
      <c r="N38" s="186"/>
      <c r="O38" s="130"/>
    </row>
    <row r="39" spans="1:17" ht="12.75" customHeight="1" x14ac:dyDescent="0.2">
      <c r="A39" s="174" t="s">
        <v>47</v>
      </c>
      <c r="B39" s="223" t="s">
        <v>61</v>
      </c>
      <c r="C39" s="175">
        <v>4</v>
      </c>
      <c r="D39" s="176">
        <v>4</v>
      </c>
      <c r="E39" s="176">
        <v>3</v>
      </c>
      <c r="F39" s="176">
        <v>8</v>
      </c>
      <c r="G39" s="177">
        <v>0</v>
      </c>
      <c r="H39" s="178">
        <v>0</v>
      </c>
      <c r="I39" s="175">
        <v>0</v>
      </c>
      <c r="J39" s="176">
        <v>2</v>
      </c>
      <c r="K39" s="176">
        <v>4</v>
      </c>
      <c r="L39" s="176">
        <v>13</v>
      </c>
      <c r="M39" s="177">
        <v>0</v>
      </c>
      <c r="N39" s="178">
        <v>0</v>
      </c>
      <c r="O39" s="130" t="s">
        <v>181</v>
      </c>
      <c r="P39" s="130">
        <v>19</v>
      </c>
      <c r="Q39" s="130">
        <v>19</v>
      </c>
    </row>
    <row r="40" spans="1:17" ht="15" customHeight="1" x14ac:dyDescent="0.2">
      <c r="A40" s="174"/>
      <c r="B40" s="223"/>
      <c r="C40" s="179">
        <v>0.21052631578947367</v>
      </c>
      <c r="D40" s="180">
        <v>0.21052631578947367</v>
      </c>
      <c r="E40" s="180">
        <v>0.15789473684210525</v>
      </c>
      <c r="F40" s="180">
        <v>0.42105263157894735</v>
      </c>
      <c r="G40" s="180"/>
      <c r="H40" s="181"/>
      <c r="I40" s="182">
        <v>0</v>
      </c>
      <c r="J40" s="183">
        <v>0.10526315789473684</v>
      </c>
      <c r="K40" s="183">
        <v>0.21052631578947367</v>
      </c>
      <c r="L40" s="183">
        <v>0.68421052631578949</v>
      </c>
      <c r="M40" s="180"/>
      <c r="N40" s="181"/>
      <c r="O40" s="130"/>
    </row>
    <row r="41" spans="1:17" ht="12.75" customHeight="1" x14ac:dyDescent="0.2">
      <c r="A41" s="170" t="s">
        <v>48</v>
      </c>
      <c r="B41" s="221" t="s">
        <v>62</v>
      </c>
      <c r="C41" s="166">
        <v>7</v>
      </c>
      <c r="D41" s="167">
        <v>5</v>
      </c>
      <c r="E41" s="167">
        <v>2</v>
      </c>
      <c r="F41" s="167">
        <v>2</v>
      </c>
      <c r="G41" s="168">
        <v>3</v>
      </c>
      <c r="H41" s="169">
        <v>0</v>
      </c>
      <c r="I41" s="166">
        <v>0</v>
      </c>
      <c r="J41" s="167">
        <v>1</v>
      </c>
      <c r="K41" s="167">
        <v>5</v>
      </c>
      <c r="L41" s="167">
        <v>12</v>
      </c>
      <c r="M41" s="168">
        <v>1</v>
      </c>
      <c r="N41" s="169">
        <v>0</v>
      </c>
      <c r="O41" s="130" t="s">
        <v>182</v>
      </c>
      <c r="P41" s="130">
        <v>19</v>
      </c>
      <c r="Q41" s="130">
        <v>19</v>
      </c>
    </row>
    <row r="42" spans="1:17" x14ac:dyDescent="0.2">
      <c r="A42" s="190"/>
      <c r="B42" s="224"/>
      <c r="C42" s="191">
        <v>0.4375</v>
      </c>
      <c r="D42" s="192">
        <v>0.3125</v>
      </c>
      <c r="E42" s="192">
        <v>0.125</v>
      </c>
      <c r="F42" s="192">
        <v>0.125</v>
      </c>
      <c r="G42" s="192"/>
      <c r="H42" s="193"/>
      <c r="I42" s="194">
        <v>0</v>
      </c>
      <c r="J42" s="195">
        <v>5.5555555555555552E-2</v>
      </c>
      <c r="K42" s="195">
        <v>0.27777777777777779</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3</v>
      </c>
      <c r="G48" s="199">
        <v>13</v>
      </c>
      <c r="H48" s="177">
        <v>1</v>
      </c>
      <c r="P48" s="130">
        <v>19</v>
      </c>
    </row>
    <row r="49" spans="1:16" x14ac:dyDescent="0.2">
      <c r="A49" s="86"/>
      <c r="C49" s="180">
        <v>0.1111111111111111</v>
      </c>
      <c r="D49" s="180">
        <v>0</v>
      </c>
      <c r="E49" s="180">
        <v>0</v>
      </c>
      <c r="F49" s="180">
        <v>0.16666666666666666</v>
      </c>
      <c r="G49" s="180">
        <v>0.72222222222222221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11</v>
      </c>
      <c r="G54" s="199">
        <v>7</v>
      </c>
      <c r="H54" s="177">
        <v>0</v>
      </c>
      <c r="P54" s="130">
        <v>19</v>
      </c>
    </row>
    <row r="55" spans="1:16" x14ac:dyDescent="0.2">
      <c r="A55" s="86"/>
      <c r="C55" s="180">
        <v>0</v>
      </c>
      <c r="D55" s="180">
        <v>0</v>
      </c>
      <c r="E55" s="180">
        <v>5.2631578947368418E-2</v>
      </c>
      <c r="F55" s="180">
        <v>0.57894736842105265</v>
      </c>
      <c r="G55" s="180">
        <v>0.36842105263157893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1</v>
      </c>
      <c r="E60" s="199">
        <v>17</v>
      </c>
      <c r="F60" s="199">
        <v>0</v>
      </c>
      <c r="G60" s="199"/>
      <c r="H60" s="177">
        <v>0</v>
      </c>
      <c r="P60" s="130">
        <v>19</v>
      </c>
    </row>
    <row r="61" spans="1:16" x14ac:dyDescent="0.2">
      <c r="A61" s="86"/>
      <c r="C61" s="180">
        <v>5.2631578947368418E-2</v>
      </c>
      <c r="D61" s="180">
        <v>5.2631578947368418E-2</v>
      </c>
      <c r="E61" s="180">
        <v>0.89473684210526316</v>
      </c>
      <c r="F61" s="180"/>
      <c r="G61" s="180"/>
      <c r="H61" s="180"/>
    </row>
    <row r="62" spans="1:16" x14ac:dyDescent="0.2">
      <c r="A62" s="87" t="s">
        <v>183</v>
      </c>
    </row>
    <row r="63" spans="1:16" ht="6.75" customHeight="1" x14ac:dyDescent="0.2">
      <c r="A63" s="87"/>
    </row>
    <row r="64" spans="1:16" ht="23.1" customHeight="1" x14ac:dyDescent="0.2">
      <c r="B64" s="226" t="s">
        <v>378</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29C9-56D0-4EED-8F86-5FC93076DD06}">
  <sheetPr codeName="Sheet5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335</v>
      </c>
      <c r="C3" s="133"/>
      <c r="D3" s="134"/>
      <c r="E3" s="135">
        <v>44697</v>
      </c>
      <c r="F3" s="134"/>
      <c r="G3" s="136"/>
      <c r="H3" s="136"/>
      <c r="I3" s="135" t="s">
        <v>85</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6</v>
      </c>
      <c r="D7" s="145">
        <v>0.66666666666666663</v>
      </c>
      <c r="F7" s="146" t="s">
        <v>28</v>
      </c>
      <c r="G7" s="147"/>
      <c r="H7" s="147">
        <v>0</v>
      </c>
      <c r="I7" s="141">
        <v>0</v>
      </c>
      <c r="K7" s="81" t="s">
        <v>336</v>
      </c>
    </row>
    <row r="8" spans="1:15" x14ac:dyDescent="0.2">
      <c r="B8" s="139" t="s">
        <v>5</v>
      </c>
      <c r="C8" s="140">
        <v>5</v>
      </c>
      <c r="D8" s="141">
        <v>0.55555555555555558</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4</v>
      </c>
      <c r="D10" s="141">
        <v>0.44444444444444442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0.22222222222222221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2</v>
      </c>
      <c r="F24" s="167">
        <v>5</v>
      </c>
      <c r="G24" s="168">
        <v>0</v>
      </c>
      <c r="H24" s="169">
        <v>0</v>
      </c>
      <c r="I24" s="166">
        <v>0</v>
      </c>
      <c r="J24" s="167">
        <v>0</v>
      </c>
      <c r="K24" s="167">
        <v>1</v>
      </c>
      <c r="L24" s="167">
        <v>8</v>
      </c>
      <c r="M24" s="168">
        <v>0</v>
      </c>
      <c r="N24" s="169">
        <v>0</v>
      </c>
      <c r="O24" s="130" t="s">
        <v>174</v>
      </c>
      <c r="P24" s="130">
        <v>9</v>
      </c>
      <c r="Q24" s="130">
        <v>9</v>
      </c>
    </row>
    <row r="25" spans="1:17" ht="18.75" customHeight="1" x14ac:dyDescent="0.2">
      <c r="A25" s="170"/>
      <c r="B25" s="221"/>
      <c r="C25" s="171">
        <v>0</v>
      </c>
      <c r="D25" s="172">
        <v>0.22222222222222221</v>
      </c>
      <c r="E25" s="172">
        <v>0.22222222222222221</v>
      </c>
      <c r="F25" s="172">
        <v>0.55555555555555558</v>
      </c>
      <c r="G25" s="172"/>
      <c r="H25" s="173"/>
      <c r="I25" s="171">
        <v>0</v>
      </c>
      <c r="J25" s="172">
        <v>0</v>
      </c>
      <c r="K25" s="172">
        <v>0.1111111111111111</v>
      </c>
      <c r="L25" s="172">
        <v>0.88888888888888884</v>
      </c>
      <c r="M25" s="172"/>
      <c r="N25" s="173"/>
      <c r="O25" s="130"/>
    </row>
    <row r="26" spans="1:17" ht="12.75" customHeight="1" x14ac:dyDescent="0.2">
      <c r="A26" s="174" t="s">
        <v>41</v>
      </c>
      <c r="B26" s="223" t="s">
        <v>51</v>
      </c>
      <c r="C26" s="175">
        <v>1</v>
      </c>
      <c r="D26" s="176">
        <v>1</v>
      </c>
      <c r="E26" s="176">
        <v>0</v>
      </c>
      <c r="F26" s="176">
        <v>7</v>
      </c>
      <c r="G26" s="177">
        <v>0</v>
      </c>
      <c r="H26" s="178">
        <v>0</v>
      </c>
      <c r="I26" s="175">
        <v>0</v>
      </c>
      <c r="J26" s="176">
        <v>0</v>
      </c>
      <c r="K26" s="176">
        <v>0</v>
      </c>
      <c r="L26" s="176">
        <v>9</v>
      </c>
      <c r="M26" s="177">
        <v>0</v>
      </c>
      <c r="N26" s="178">
        <v>0</v>
      </c>
      <c r="O26" s="130" t="s">
        <v>175</v>
      </c>
      <c r="P26" s="130">
        <v>9</v>
      </c>
      <c r="Q26" s="130">
        <v>9</v>
      </c>
    </row>
    <row r="27" spans="1:17" ht="18" customHeight="1" x14ac:dyDescent="0.2">
      <c r="A27" s="174"/>
      <c r="B27" s="223"/>
      <c r="C27" s="179">
        <v>0.1111111111111111</v>
      </c>
      <c r="D27" s="180">
        <v>0.1111111111111111</v>
      </c>
      <c r="E27" s="180">
        <v>0</v>
      </c>
      <c r="F27" s="180">
        <v>0.77777777777777779</v>
      </c>
      <c r="G27" s="180"/>
      <c r="H27" s="181"/>
      <c r="I27" s="182">
        <v>0</v>
      </c>
      <c r="J27" s="183">
        <v>0</v>
      </c>
      <c r="K27" s="183">
        <v>0</v>
      </c>
      <c r="L27" s="183">
        <v>1</v>
      </c>
      <c r="M27" s="180"/>
      <c r="N27" s="181"/>
      <c r="O27" s="130"/>
    </row>
    <row r="28" spans="1:17" ht="12.75" customHeight="1" x14ac:dyDescent="0.2">
      <c r="A28" s="170" t="s">
        <v>42</v>
      </c>
      <c r="B28" s="221" t="s">
        <v>58</v>
      </c>
      <c r="C28" s="166">
        <v>2</v>
      </c>
      <c r="D28" s="167">
        <v>1</v>
      </c>
      <c r="E28" s="167">
        <v>0</v>
      </c>
      <c r="F28" s="167">
        <v>6</v>
      </c>
      <c r="G28" s="168">
        <v>0</v>
      </c>
      <c r="H28" s="169">
        <v>0</v>
      </c>
      <c r="I28" s="166">
        <v>0</v>
      </c>
      <c r="J28" s="167">
        <v>1</v>
      </c>
      <c r="K28" s="167">
        <v>1</v>
      </c>
      <c r="L28" s="167">
        <v>7</v>
      </c>
      <c r="M28" s="168">
        <v>0</v>
      </c>
      <c r="N28" s="169">
        <v>0</v>
      </c>
      <c r="O28" s="130" t="s">
        <v>176</v>
      </c>
      <c r="P28" s="130">
        <v>9</v>
      </c>
      <c r="Q28" s="130">
        <v>9</v>
      </c>
    </row>
    <row r="29" spans="1:17" ht="15.75" customHeight="1" x14ac:dyDescent="0.2">
      <c r="A29" s="170"/>
      <c r="B29" s="221"/>
      <c r="C29" s="184">
        <v>0.22222222222222221</v>
      </c>
      <c r="D29" s="185">
        <v>0.1111111111111111</v>
      </c>
      <c r="E29" s="185">
        <v>0</v>
      </c>
      <c r="F29" s="185">
        <v>0.66666666666666663</v>
      </c>
      <c r="G29" s="185"/>
      <c r="H29" s="186"/>
      <c r="I29" s="171">
        <v>0</v>
      </c>
      <c r="J29" s="172">
        <v>0.1111111111111111</v>
      </c>
      <c r="K29" s="172">
        <v>0.1111111111111111</v>
      </c>
      <c r="L29" s="172">
        <v>0.77777777777777779</v>
      </c>
      <c r="M29" s="185"/>
      <c r="N29" s="186"/>
      <c r="O29" s="130"/>
    </row>
    <row r="30" spans="1:17" ht="13.5" customHeight="1" x14ac:dyDescent="0.2">
      <c r="A30" s="174" t="s">
        <v>43</v>
      </c>
      <c r="B30" s="223" t="s">
        <v>59</v>
      </c>
      <c r="C30" s="175">
        <v>1</v>
      </c>
      <c r="D30" s="176">
        <v>1</v>
      </c>
      <c r="E30" s="176">
        <v>0</v>
      </c>
      <c r="F30" s="176">
        <v>7</v>
      </c>
      <c r="G30" s="177">
        <v>0</v>
      </c>
      <c r="H30" s="178">
        <v>0</v>
      </c>
      <c r="I30" s="175">
        <v>0</v>
      </c>
      <c r="J30" s="176">
        <v>0</v>
      </c>
      <c r="K30" s="176">
        <v>1</v>
      </c>
      <c r="L30" s="176">
        <v>8</v>
      </c>
      <c r="M30" s="177">
        <v>0</v>
      </c>
      <c r="N30" s="178">
        <v>0</v>
      </c>
      <c r="O30" s="130" t="s">
        <v>177</v>
      </c>
      <c r="P30" s="130">
        <v>9</v>
      </c>
      <c r="Q30" s="130">
        <v>9</v>
      </c>
    </row>
    <row r="31" spans="1:17" ht="13.5" customHeight="1" x14ac:dyDescent="0.2">
      <c r="A31" s="174"/>
      <c r="B31" s="223"/>
      <c r="C31" s="179">
        <v>0.1111111111111111</v>
      </c>
      <c r="D31" s="180">
        <v>0.1111111111111111</v>
      </c>
      <c r="E31" s="180">
        <v>0</v>
      </c>
      <c r="F31" s="180">
        <v>0.77777777777777779</v>
      </c>
      <c r="G31" s="180"/>
      <c r="H31" s="181"/>
      <c r="I31" s="182">
        <v>0</v>
      </c>
      <c r="J31" s="183">
        <v>0</v>
      </c>
      <c r="K31" s="183">
        <v>0.1111111111111111</v>
      </c>
      <c r="L31" s="183">
        <v>0.88888888888888884</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2</v>
      </c>
      <c r="F33" s="167">
        <v>0</v>
      </c>
      <c r="G33" s="168">
        <v>5</v>
      </c>
      <c r="H33" s="169">
        <v>0</v>
      </c>
      <c r="I33" s="166">
        <v>0</v>
      </c>
      <c r="J33" s="167">
        <v>0</v>
      </c>
      <c r="K33" s="167">
        <v>1</v>
      </c>
      <c r="L33" s="167">
        <v>3</v>
      </c>
      <c r="M33" s="168">
        <v>5</v>
      </c>
      <c r="N33" s="169">
        <v>0</v>
      </c>
      <c r="O33" s="130" t="s">
        <v>178</v>
      </c>
      <c r="P33" s="130">
        <v>9</v>
      </c>
      <c r="Q33" s="130">
        <v>9</v>
      </c>
    </row>
    <row r="34" spans="1:17" ht="14.25" customHeight="1" x14ac:dyDescent="0.2">
      <c r="A34" s="170"/>
      <c r="B34" s="221"/>
      <c r="C34" s="184">
        <v>0.25</v>
      </c>
      <c r="D34" s="185">
        <v>0.25</v>
      </c>
      <c r="E34" s="185">
        <v>0.5</v>
      </c>
      <c r="F34" s="185">
        <v>0</v>
      </c>
      <c r="G34" s="185"/>
      <c r="H34" s="186"/>
      <c r="I34" s="171">
        <v>0</v>
      </c>
      <c r="J34" s="172">
        <v>0</v>
      </c>
      <c r="K34" s="172">
        <v>0.25</v>
      </c>
      <c r="L34" s="172">
        <v>0.75</v>
      </c>
      <c r="M34" s="185"/>
      <c r="N34" s="186"/>
      <c r="O34" s="130"/>
    </row>
    <row r="35" spans="1:17" ht="12.75" customHeight="1" x14ac:dyDescent="0.2">
      <c r="A35" s="174" t="s">
        <v>45</v>
      </c>
      <c r="B35" s="223" t="s">
        <v>52</v>
      </c>
      <c r="C35" s="175">
        <v>0</v>
      </c>
      <c r="D35" s="176">
        <v>1</v>
      </c>
      <c r="E35" s="176">
        <v>0</v>
      </c>
      <c r="F35" s="176">
        <v>7</v>
      </c>
      <c r="G35" s="177">
        <v>1</v>
      </c>
      <c r="H35" s="178">
        <v>0</v>
      </c>
      <c r="I35" s="175">
        <v>0</v>
      </c>
      <c r="J35" s="176">
        <v>0</v>
      </c>
      <c r="K35" s="176">
        <v>0</v>
      </c>
      <c r="L35" s="176">
        <v>8</v>
      </c>
      <c r="M35" s="177">
        <v>1</v>
      </c>
      <c r="N35" s="178">
        <v>0</v>
      </c>
      <c r="O35" s="130" t="s">
        <v>179</v>
      </c>
      <c r="P35" s="130">
        <v>9</v>
      </c>
      <c r="Q35" s="130">
        <v>9</v>
      </c>
    </row>
    <row r="36" spans="1:17" ht="15.75" customHeight="1" x14ac:dyDescent="0.2">
      <c r="A36" s="174"/>
      <c r="B36" s="223"/>
      <c r="C36" s="179">
        <v>0</v>
      </c>
      <c r="D36" s="180">
        <v>0.125</v>
      </c>
      <c r="E36" s="180">
        <v>0</v>
      </c>
      <c r="F36" s="180">
        <v>0.875</v>
      </c>
      <c r="G36" s="180"/>
      <c r="H36" s="181"/>
      <c r="I36" s="182">
        <v>0</v>
      </c>
      <c r="J36" s="183">
        <v>0</v>
      </c>
      <c r="K36" s="183">
        <v>0</v>
      </c>
      <c r="L36" s="183">
        <v>1</v>
      </c>
      <c r="M36" s="180"/>
      <c r="N36" s="181"/>
      <c r="O36" s="130"/>
    </row>
    <row r="37" spans="1:17" ht="12.75" customHeight="1" x14ac:dyDescent="0.2">
      <c r="A37" s="170" t="s">
        <v>46</v>
      </c>
      <c r="B37" s="221" t="s">
        <v>53</v>
      </c>
      <c r="C37" s="166">
        <v>7</v>
      </c>
      <c r="D37" s="167">
        <v>0</v>
      </c>
      <c r="E37" s="167">
        <v>1</v>
      </c>
      <c r="F37" s="167">
        <v>1</v>
      </c>
      <c r="G37" s="168">
        <v>0</v>
      </c>
      <c r="H37" s="169">
        <v>0</v>
      </c>
      <c r="I37" s="166">
        <v>5</v>
      </c>
      <c r="J37" s="167">
        <v>0</v>
      </c>
      <c r="K37" s="167">
        <v>1</v>
      </c>
      <c r="L37" s="167">
        <v>3</v>
      </c>
      <c r="M37" s="168">
        <v>0</v>
      </c>
      <c r="N37" s="169">
        <v>0</v>
      </c>
      <c r="O37" s="130" t="s">
        <v>180</v>
      </c>
      <c r="P37" s="130">
        <v>9</v>
      </c>
      <c r="Q37" s="130">
        <v>9</v>
      </c>
    </row>
    <row r="38" spans="1:17" ht="14.25" customHeight="1" x14ac:dyDescent="0.2">
      <c r="A38" s="170"/>
      <c r="B38" s="221"/>
      <c r="C38" s="184">
        <v>0.77777777777777779</v>
      </c>
      <c r="D38" s="185">
        <v>0</v>
      </c>
      <c r="E38" s="185">
        <v>0.1111111111111111</v>
      </c>
      <c r="F38" s="185">
        <v>0.1111111111111111</v>
      </c>
      <c r="G38" s="185"/>
      <c r="H38" s="186"/>
      <c r="I38" s="171">
        <v>0.55555555555555558</v>
      </c>
      <c r="J38" s="172">
        <v>0</v>
      </c>
      <c r="K38" s="172">
        <v>0.1111111111111111</v>
      </c>
      <c r="L38" s="172">
        <v>0.33333333333333331</v>
      </c>
      <c r="M38" s="185"/>
      <c r="N38" s="186"/>
      <c r="O38" s="130"/>
    </row>
    <row r="39" spans="1:17" ht="12.75" customHeight="1" x14ac:dyDescent="0.2">
      <c r="A39" s="174" t="s">
        <v>47</v>
      </c>
      <c r="B39" s="223" t="s">
        <v>61</v>
      </c>
      <c r="C39" s="175">
        <v>1</v>
      </c>
      <c r="D39" s="176">
        <v>0</v>
      </c>
      <c r="E39" s="176">
        <v>0</v>
      </c>
      <c r="F39" s="176">
        <v>6</v>
      </c>
      <c r="G39" s="177">
        <v>2</v>
      </c>
      <c r="H39" s="178">
        <v>0</v>
      </c>
      <c r="I39" s="175">
        <v>0</v>
      </c>
      <c r="J39" s="176">
        <v>0</v>
      </c>
      <c r="K39" s="176">
        <v>1</v>
      </c>
      <c r="L39" s="176">
        <v>6</v>
      </c>
      <c r="M39" s="177">
        <v>2</v>
      </c>
      <c r="N39" s="178">
        <v>0</v>
      </c>
      <c r="O39" s="130" t="s">
        <v>181</v>
      </c>
      <c r="P39" s="130">
        <v>9</v>
      </c>
      <c r="Q39" s="130">
        <v>9</v>
      </c>
    </row>
    <row r="40" spans="1:17" ht="15" customHeight="1" x14ac:dyDescent="0.2">
      <c r="A40" s="174"/>
      <c r="B40" s="223"/>
      <c r="C40" s="179">
        <v>0.14285714285714285</v>
      </c>
      <c r="D40" s="180">
        <v>0</v>
      </c>
      <c r="E40" s="180">
        <v>0</v>
      </c>
      <c r="F40" s="180">
        <v>0.8571428571428571</v>
      </c>
      <c r="G40" s="180"/>
      <c r="H40" s="181"/>
      <c r="I40" s="182">
        <v>0</v>
      </c>
      <c r="J40" s="183">
        <v>0</v>
      </c>
      <c r="K40" s="183">
        <v>0.14285714285714285</v>
      </c>
      <c r="L40" s="183">
        <v>0.8571428571428571</v>
      </c>
      <c r="M40" s="180"/>
      <c r="N40" s="181"/>
      <c r="O40" s="130"/>
    </row>
    <row r="41" spans="1:17" ht="12.75" customHeight="1" x14ac:dyDescent="0.2">
      <c r="A41" s="170" t="s">
        <v>48</v>
      </c>
      <c r="B41" s="221" t="s">
        <v>62</v>
      </c>
      <c r="C41" s="166">
        <v>1</v>
      </c>
      <c r="D41" s="167">
        <v>2</v>
      </c>
      <c r="E41" s="167">
        <v>0</v>
      </c>
      <c r="F41" s="167">
        <v>5</v>
      </c>
      <c r="G41" s="168">
        <v>1</v>
      </c>
      <c r="H41" s="169">
        <v>0</v>
      </c>
      <c r="I41" s="166">
        <v>0</v>
      </c>
      <c r="J41" s="167">
        <v>0</v>
      </c>
      <c r="K41" s="167">
        <v>0</v>
      </c>
      <c r="L41" s="167">
        <v>8</v>
      </c>
      <c r="M41" s="168">
        <v>1</v>
      </c>
      <c r="N41" s="169">
        <v>0</v>
      </c>
      <c r="O41" s="130" t="s">
        <v>182</v>
      </c>
      <c r="P41" s="130">
        <v>9</v>
      </c>
      <c r="Q41" s="130">
        <v>9</v>
      </c>
    </row>
    <row r="42" spans="1:17" x14ac:dyDescent="0.2">
      <c r="A42" s="190"/>
      <c r="B42" s="224"/>
      <c r="C42" s="191">
        <v>0.125</v>
      </c>
      <c r="D42" s="192">
        <v>0.25</v>
      </c>
      <c r="E42" s="192">
        <v>0</v>
      </c>
      <c r="F42" s="192">
        <v>0.625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5</v>
      </c>
      <c r="H48" s="177">
        <v>0</v>
      </c>
      <c r="P48" s="130">
        <v>9</v>
      </c>
    </row>
    <row r="49" spans="1:16" x14ac:dyDescent="0.2">
      <c r="A49" s="86"/>
      <c r="C49" s="180">
        <v>0</v>
      </c>
      <c r="D49" s="180">
        <v>0</v>
      </c>
      <c r="E49" s="180">
        <v>0</v>
      </c>
      <c r="F49" s="180">
        <v>0.44444444444444442</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7</v>
      </c>
      <c r="G54" s="199">
        <v>2</v>
      </c>
      <c r="H54" s="177">
        <v>0</v>
      </c>
      <c r="P54" s="130">
        <v>9</v>
      </c>
    </row>
    <row r="55" spans="1:16" x14ac:dyDescent="0.2">
      <c r="A55" s="86"/>
      <c r="C55" s="180">
        <v>0</v>
      </c>
      <c r="D55" s="180">
        <v>0</v>
      </c>
      <c r="E55" s="180">
        <v>0</v>
      </c>
      <c r="F55" s="180">
        <v>0.77777777777777779</v>
      </c>
      <c r="G55" s="180">
        <v>0.22222222222222221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F3E4-89C4-4AE9-87ED-B65A1180C9FE}">
  <sheetPr codeName="Sheet10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212</v>
      </c>
      <c r="C3" s="133"/>
      <c r="D3" s="134"/>
      <c r="E3" s="135">
        <v>44546</v>
      </c>
      <c r="F3" s="134"/>
      <c r="G3" s="136"/>
      <c r="H3" s="136"/>
      <c r="I3" s="135" t="s">
        <v>160</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5</v>
      </c>
      <c r="D7" s="145">
        <v>1</v>
      </c>
      <c r="F7" s="146" t="s">
        <v>28</v>
      </c>
      <c r="G7" s="147"/>
      <c r="H7" s="147">
        <v>0</v>
      </c>
      <c r="I7" s="141">
        <v>0</v>
      </c>
    </row>
    <row r="8" spans="1:15" x14ac:dyDescent="0.2">
      <c r="B8" s="139" t="s">
        <v>5</v>
      </c>
      <c r="C8" s="140">
        <v>1</v>
      </c>
      <c r="D8" s="141">
        <v>0.2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0</v>
      </c>
      <c r="F24" s="167">
        <v>3</v>
      </c>
      <c r="G24" s="168">
        <v>0</v>
      </c>
      <c r="H24" s="169">
        <v>1</v>
      </c>
      <c r="I24" s="166">
        <v>0</v>
      </c>
      <c r="J24" s="167">
        <v>1</v>
      </c>
      <c r="K24" s="167">
        <v>0</v>
      </c>
      <c r="L24" s="167">
        <v>3</v>
      </c>
      <c r="M24" s="168">
        <v>0</v>
      </c>
      <c r="N24" s="169">
        <v>1</v>
      </c>
      <c r="O24" s="130" t="s">
        <v>174</v>
      </c>
      <c r="P24" s="130">
        <v>5</v>
      </c>
      <c r="Q24" s="130">
        <v>5</v>
      </c>
    </row>
    <row r="25" spans="1:17" ht="18.75" customHeight="1" x14ac:dyDescent="0.2">
      <c r="A25" s="170"/>
      <c r="B25" s="221"/>
      <c r="C25" s="171">
        <v>0.25</v>
      </c>
      <c r="D25" s="172">
        <v>0</v>
      </c>
      <c r="E25" s="172">
        <v>0</v>
      </c>
      <c r="F25" s="172">
        <v>0.75</v>
      </c>
      <c r="G25" s="172"/>
      <c r="H25" s="173"/>
      <c r="I25" s="171">
        <v>0</v>
      </c>
      <c r="J25" s="172">
        <v>0.25</v>
      </c>
      <c r="K25" s="172">
        <v>0</v>
      </c>
      <c r="L25" s="172">
        <v>0.75</v>
      </c>
      <c r="M25" s="172"/>
      <c r="N25" s="173"/>
      <c r="O25" s="130"/>
    </row>
    <row r="26" spans="1:17" ht="12.75" customHeight="1" x14ac:dyDescent="0.2">
      <c r="A26" s="174" t="s">
        <v>41</v>
      </c>
      <c r="B26" s="223" t="s">
        <v>51</v>
      </c>
      <c r="C26" s="175">
        <v>1</v>
      </c>
      <c r="D26" s="176">
        <v>0</v>
      </c>
      <c r="E26" s="176">
        <v>0</v>
      </c>
      <c r="F26" s="176">
        <v>3</v>
      </c>
      <c r="G26" s="177">
        <v>0</v>
      </c>
      <c r="H26" s="178">
        <v>1</v>
      </c>
      <c r="I26" s="175">
        <v>1</v>
      </c>
      <c r="J26" s="176">
        <v>0</v>
      </c>
      <c r="K26" s="176">
        <v>0</v>
      </c>
      <c r="L26" s="176">
        <v>3</v>
      </c>
      <c r="M26" s="177">
        <v>0</v>
      </c>
      <c r="N26" s="178">
        <v>1</v>
      </c>
      <c r="O26" s="130" t="s">
        <v>175</v>
      </c>
      <c r="P26" s="130">
        <v>5</v>
      </c>
      <c r="Q26" s="130">
        <v>5</v>
      </c>
    </row>
    <row r="27" spans="1:17" ht="18" customHeight="1" x14ac:dyDescent="0.2">
      <c r="A27" s="174"/>
      <c r="B27" s="223"/>
      <c r="C27" s="179">
        <v>0.25</v>
      </c>
      <c r="D27" s="180">
        <v>0</v>
      </c>
      <c r="E27" s="180">
        <v>0</v>
      </c>
      <c r="F27" s="180">
        <v>0.75</v>
      </c>
      <c r="G27" s="180"/>
      <c r="H27" s="181"/>
      <c r="I27" s="182">
        <v>0.25</v>
      </c>
      <c r="J27" s="183">
        <v>0</v>
      </c>
      <c r="K27" s="183">
        <v>0</v>
      </c>
      <c r="L27" s="183">
        <v>0.75</v>
      </c>
      <c r="M27" s="180"/>
      <c r="N27" s="181"/>
      <c r="O27" s="130"/>
    </row>
    <row r="28" spans="1:17" ht="12.75" customHeight="1" x14ac:dyDescent="0.2">
      <c r="A28" s="170" t="s">
        <v>42</v>
      </c>
      <c r="B28" s="221" t="s">
        <v>58</v>
      </c>
      <c r="C28" s="166">
        <v>1</v>
      </c>
      <c r="D28" s="167">
        <v>0</v>
      </c>
      <c r="E28" s="167">
        <v>0</v>
      </c>
      <c r="F28" s="167">
        <v>3</v>
      </c>
      <c r="G28" s="168">
        <v>0</v>
      </c>
      <c r="H28" s="169">
        <v>1</v>
      </c>
      <c r="I28" s="166">
        <v>1</v>
      </c>
      <c r="J28" s="167">
        <v>0</v>
      </c>
      <c r="K28" s="167">
        <v>0</v>
      </c>
      <c r="L28" s="167">
        <v>3</v>
      </c>
      <c r="M28" s="168">
        <v>0</v>
      </c>
      <c r="N28" s="169">
        <v>1</v>
      </c>
      <c r="O28" s="130" t="s">
        <v>176</v>
      </c>
      <c r="P28" s="130">
        <v>5</v>
      </c>
      <c r="Q28" s="130">
        <v>5</v>
      </c>
    </row>
    <row r="29" spans="1:17" ht="15.75" customHeight="1" x14ac:dyDescent="0.2">
      <c r="A29" s="170"/>
      <c r="B29" s="221"/>
      <c r="C29" s="184">
        <v>0.25</v>
      </c>
      <c r="D29" s="185">
        <v>0</v>
      </c>
      <c r="E29" s="185">
        <v>0</v>
      </c>
      <c r="F29" s="185">
        <v>0.75</v>
      </c>
      <c r="G29" s="185"/>
      <c r="H29" s="186"/>
      <c r="I29" s="171">
        <v>0.25</v>
      </c>
      <c r="J29" s="172">
        <v>0</v>
      </c>
      <c r="K29" s="172">
        <v>0</v>
      </c>
      <c r="L29" s="172">
        <v>0.75</v>
      </c>
      <c r="M29" s="185"/>
      <c r="N29" s="186"/>
      <c r="O29" s="130"/>
    </row>
    <row r="30" spans="1:17" ht="13.5" customHeight="1" x14ac:dyDescent="0.2">
      <c r="A30" s="174" t="s">
        <v>43</v>
      </c>
      <c r="B30" s="223" t="s">
        <v>59</v>
      </c>
      <c r="C30" s="175">
        <v>0</v>
      </c>
      <c r="D30" s="176">
        <v>0</v>
      </c>
      <c r="E30" s="176">
        <v>1</v>
      </c>
      <c r="F30" s="176">
        <v>3</v>
      </c>
      <c r="G30" s="177">
        <v>0</v>
      </c>
      <c r="H30" s="178">
        <v>1</v>
      </c>
      <c r="I30" s="175">
        <v>0</v>
      </c>
      <c r="J30" s="176">
        <v>0</v>
      </c>
      <c r="K30" s="176">
        <v>1</v>
      </c>
      <c r="L30" s="176">
        <v>3</v>
      </c>
      <c r="M30" s="177">
        <v>0</v>
      </c>
      <c r="N30" s="178">
        <v>1</v>
      </c>
      <c r="O30" s="130" t="s">
        <v>177</v>
      </c>
      <c r="P30" s="130">
        <v>5</v>
      </c>
      <c r="Q30" s="130">
        <v>5</v>
      </c>
    </row>
    <row r="31" spans="1:17" ht="13.5" customHeight="1" x14ac:dyDescent="0.2">
      <c r="A31" s="174"/>
      <c r="B31" s="223"/>
      <c r="C31" s="179">
        <v>0</v>
      </c>
      <c r="D31" s="180">
        <v>0</v>
      </c>
      <c r="E31" s="180">
        <v>0.25</v>
      </c>
      <c r="F31" s="180">
        <v>0.75</v>
      </c>
      <c r="G31" s="180"/>
      <c r="H31" s="181"/>
      <c r="I31" s="182">
        <v>0</v>
      </c>
      <c r="J31" s="183">
        <v>0</v>
      </c>
      <c r="K31" s="183">
        <v>0.25</v>
      </c>
      <c r="L31" s="183">
        <v>0.75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0</v>
      </c>
      <c r="F33" s="167">
        <v>3</v>
      </c>
      <c r="G33" s="168">
        <v>0</v>
      </c>
      <c r="H33" s="169">
        <v>1</v>
      </c>
      <c r="I33" s="166">
        <v>1</v>
      </c>
      <c r="J33" s="167">
        <v>0</v>
      </c>
      <c r="K33" s="167">
        <v>0</v>
      </c>
      <c r="L33" s="167">
        <v>3</v>
      </c>
      <c r="M33" s="168">
        <v>0</v>
      </c>
      <c r="N33" s="169">
        <v>1</v>
      </c>
      <c r="O33" s="130" t="s">
        <v>178</v>
      </c>
      <c r="P33" s="130">
        <v>5</v>
      </c>
      <c r="Q33" s="130">
        <v>5</v>
      </c>
    </row>
    <row r="34" spans="1:17" ht="14.25" customHeight="1" x14ac:dyDescent="0.2">
      <c r="A34" s="170"/>
      <c r="B34" s="221"/>
      <c r="C34" s="184">
        <v>0.25</v>
      </c>
      <c r="D34" s="185">
        <v>0</v>
      </c>
      <c r="E34" s="185">
        <v>0</v>
      </c>
      <c r="F34" s="185">
        <v>0.75</v>
      </c>
      <c r="G34" s="185"/>
      <c r="H34" s="186"/>
      <c r="I34" s="171">
        <v>0.25</v>
      </c>
      <c r="J34" s="172">
        <v>0</v>
      </c>
      <c r="K34" s="172">
        <v>0</v>
      </c>
      <c r="L34" s="172">
        <v>0.75</v>
      </c>
      <c r="M34" s="185"/>
      <c r="N34" s="186"/>
      <c r="O34" s="130"/>
    </row>
    <row r="35" spans="1:17" ht="12.75" customHeight="1" x14ac:dyDescent="0.2">
      <c r="A35" s="174" t="s">
        <v>45</v>
      </c>
      <c r="B35" s="223" t="s">
        <v>52</v>
      </c>
      <c r="C35" s="175">
        <v>0</v>
      </c>
      <c r="D35" s="176">
        <v>0</v>
      </c>
      <c r="E35" s="176">
        <v>0</v>
      </c>
      <c r="F35" s="176">
        <v>4</v>
      </c>
      <c r="G35" s="177">
        <v>0</v>
      </c>
      <c r="H35" s="178">
        <v>1</v>
      </c>
      <c r="I35" s="175">
        <v>0</v>
      </c>
      <c r="J35" s="176">
        <v>0</v>
      </c>
      <c r="K35" s="176">
        <v>0</v>
      </c>
      <c r="L35" s="176">
        <v>4</v>
      </c>
      <c r="M35" s="177">
        <v>0</v>
      </c>
      <c r="N35" s="178">
        <v>1</v>
      </c>
      <c r="O35" s="130" t="s">
        <v>179</v>
      </c>
      <c r="P35" s="130">
        <v>5</v>
      </c>
      <c r="Q35" s="130">
        <v>5</v>
      </c>
    </row>
    <row r="36" spans="1:17" ht="15.75" customHeight="1" x14ac:dyDescent="0.2">
      <c r="A36" s="174"/>
      <c r="B36" s="223"/>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1" t="s">
        <v>53</v>
      </c>
      <c r="C37" s="166">
        <v>1</v>
      </c>
      <c r="D37" s="167">
        <v>1</v>
      </c>
      <c r="E37" s="167">
        <v>0</v>
      </c>
      <c r="F37" s="167">
        <v>2</v>
      </c>
      <c r="G37" s="168">
        <v>0</v>
      </c>
      <c r="H37" s="169">
        <v>1</v>
      </c>
      <c r="I37" s="166">
        <v>1</v>
      </c>
      <c r="J37" s="167">
        <v>0</v>
      </c>
      <c r="K37" s="167">
        <v>0</v>
      </c>
      <c r="L37" s="167">
        <v>3</v>
      </c>
      <c r="M37" s="168">
        <v>0</v>
      </c>
      <c r="N37" s="169">
        <v>1</v>
      </c>
      <c r="O37" s="130" t="s">
        <v>180</v>
      </c>
      <c r="P37" s="130">
        <v>5</v>
      </c>
      <c r="Q37" s="130">
        <v>5</v>
      </c>
    </row>
    <row r="38" spans="1:17" ht="14.25" customHeight="1" x14ac:dyDescent="0.2">
      <c r="A38" s="170"/>
      <c r="B38" s="221"/>
      <c r="C38" s="184">
        <v>0.25</v>
      </c>
      <c r="D38" s="185">
        <v>0.25</v>
      </c>
      <c r="E38" s="185">
        <v>0</v>
      </c>
      <c r="F38" s="185">
        <v>0.5</v>
      </c>
      <c r="G38" s="185"/>
      <c r="H38" s="186"/>
      <c r="I38" s="171">
        <v>0.25</v>
      </c>
      <c r="J38" s="172">
        <v>0</v>
      </c>
      <c r="K38" s="172">
        <v>0</v>
      </c>
      <c r="L38" s="172">
        <v>0.75</v>
      </c>
      <c r="M38" s="185"/>
      <c r="N38" s="186"/>
      <c r="O38" s="130"/>
    </row>
    <row r="39" spans="1:17" ht="12.75" customHeight="1" x14ac:dyDescent="0.2">
      <c r="A39" s="174" t="s">
        <v>47</v>
      </c>
      <c r="B39" s="223" t="s">
        <v>61</v>
      </c>
      <c r="C39" s="175">
        <v>1</v>
      </c>
      <c r="D39" s="176">
        <v>1</v>
      </c>
      <c r="E39" s="176">
        <v>0</v>
      </c>
      <c r="F39" s="176">
        <v>2</v>
      </c>
      <c r="G39" s="177">
        <v>0</v>
      </c>
      <c r="H39" s="178">
        <v>1</v>
      </c>
      <c r="I39" s="175">
        <v>1</v>
      </c>
      <c r="J39" s="176">
        <v>0</v>
      </c>
      <c r="K39" s="176">
        <v>0</v>
      </c>
      <c r="L39" s="176">
        <v>3</v>
      </c>
      <c r="M39" s="177">
        <v>0</v>
      </c>
      <c r="N39" s="178">
        <v>1</v>
      </c>
      <c r="O39" s="130" t="s">
        <v>181</v>
      </c>
      <c r="P39" s="130">
        <v>5</v>
      </c>
      <c r="Q39" s="130">
        <v>5</v>
      </c>
    </row>
    <row r="40" spans="1:17" ht="15" customHeight="1" x14ac:dyDescent="0.2">
      <c r="A40" s="174"/>
      <c r="B40" s="223"/>
      <c r="C40" s="179">
        <v>0.25</v>
      </c>
      <c r="D40" s="180">
        <v>0.25</v>
      </c>
      <c r="E40" s="180">
        <v>0</v>
      </c>
      <c r="F40" s="180">
        <v>0.5</v>
      </c>
      <c r="G40" s="180"/>
      <c r="H40" s="181"/>
      <c r="I40" s="182">
        <v>0.25</v>
      </c>
      <c r="J40" s="183">
        <v>0</v>
      </c>
      <c r="K40" s="183">
        <v>0</v>
      </c>
      <c r="L40" s="183">
        <v>0.75</v>
      </c>
      <c r="M40" s="180"/>
      <c r="N40" s="181"/>
      <c r="O40" s="130"/>
    </row>
    <row r="41" spans="1:17" ht="12.75" customHeight="1" x14ac:dyDescent="0.2">
      <c r="A41" s="170" t="s">
        <v>48</v>
      </c>
      <c r="B41" s="221" t="s">
        <v>62</v>
      </c>
      <c r="C41" s="166">
        <v>1</v>
      </c>
      <c r="D41" s="167">
        <v>1</v>
      </c>
      <c r="E41" s="167">
        <v>0</v>
      </c>
      <c r="F41" s="167">
        <v>2</v>
      </c>
      <c r="G41" s="168">
        <v>0</v>
      </c>
      <c r="H41" s="169">
        <v>1</v>
      </c>
      <c r="I41" s="166">
        <v>0</v>
      </c>
      <c r="J41" s="167">
        <v>0</v>
      </c>
      <c r="K41" s="167">
        <v>1</v>
      </c>
      <c r="L41" s="167">
        <v>3</v>
      </c>
      <c r="M41" s="168">
        <v>0</v>
      </c>
      <c r="N41" s="169">
        <v>1</v>
      </c>
      <c r="O41" s="130" t="s">
        <v>182</v>
      </c>
      <c r="P41" s="130">
        <v>5</v>
      </c>
      <c r="Q41" s="130">
        <v>5</v>
      </c>
    </row>
    <row r="42" spans="1:17" x14ac:dyDescent="0.2">
      <c r="A42" s="190"/>
      <c r="B42" s="224"/>
      <c r="C42" s="191">
        <v>0.25</v>
      </c>
      <c r="D42" s="192">
        <v>0.25</v>
      </c>
      <c r="E42" s="192">
        <v>0</v>
      </c>
      <c r="F42" s="192">
        <v>0.5</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3</v>
      </c>
      <c r="H48" s="177">
        <v>1</v>
      </c>
      <c r="P48" s="130">
        <v>5</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3</v>
      </c>
      <c r="H54" s="177">
        <v>1</v>
      </c>
      <c r="P54" s="130">
        <v>5</v>
      </c>
    </row>
    <row r="55" spans="1:16" x14ac:dyDescent="0.2">
      <c r="A55" s="86"/>
      <c r="C55" s="180">
        <v>0</v>
      </c>
      <c r="D55" s="180">
        <v>0</v>
      </c>
      <c r="E55" s="180">
        <v>0</v>
      </c>
      <c r="F55" s="180">
        <v>0.25</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0</v>
      </c>
      <c r="G60" s="199"/>
      <c r="H60" s="177">
        <v>1</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428</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3551-1226-4E12-888D-E375D7374DD7}">
  <sheetPr codeName="Sheet1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212</v>
      </c>
      <c r="C3" s="133"/>
      <c r="D3" s="134"/>
      <c r="E3" s="135">
        <v>44610</v>
      </c>
      <c r="F3" s="134"/>
      <c r="G3" s="136"/>
      <c r="H3" s="136"/>
      <c r="I3" s="135" t="s">
        <v>160</v>
      </c>
      <c r="J3" s="136"/>
      <c r="K3" s="136"/>
      <c r="L3" s="136"/>
      <c r="M3" s="137">
        <v>36</v>
      </c>
      <c r="N3" s="138"/>
      <c r="O3" s="130"/>
    </row>
    <row r="4" spans="1:15" ht="9.75" customHeight="1" x14ac:dyDescent="0.2"/>
    <row r="5" spans="1:15" ht="17.25" customHeight="1" x14ac:dyDescent="0.2">
      <c r="A5" s="86" t="s">
        <v>13</v>
      </c>
      <c r="B5" s="87" t="s">
        <v>12</v>
      </c>
    </row>
    <row r="6" spans="1:15" x14ac:dyDescent="0.2">
      <c r="B6" s="139" t="s">
        <v>2</v>
      </c>
      <c r="C6" s="140">
        <v>16</v>
      </c>
      <c r="D6" s="141">
        <v>0.44444444444444442</v>
      </c>
      <c r="F6" s="142" t="s">
        <v>49</v>
      </c>
      <c r="J6" s="143" t="s">
        <v>173</v>
      </c>
    </row>
    <row r="7" spans="1:15" x14ac:dyDescent="0.2">
      <c r="B7" s="144" t="s">
        <v>3</v>
      </c>
      <c r="C7" s="88">
        <v>27</v>
      </c>
      <c r="D7" s="145">
        <v>0.75</v>
      </c>
      <c r="F7" s="146" t="s">
        <v>28</v>
      </c>
      <c r="G7" s="147"/>
      <c r="H7" s="147">
        <v>0</v>
      </c>
      <c r="I7" s="141">
        <v>0</v>
      </c>
      <c r="K7" s="81" t="s">
        <v>285</v>
      </c>
    </row>
    <row r="8" spans="1:15" x14ac:dyDescent="0.2">
      <c r="B8" s="139" t="s">
        <v>5</v>
      </c>
      <c r="C8" s="140">
        <v>8</v>
      </c>
      <c r="D8" s="141">
        <v>0.22222222222222221</v>
      </c>
      <c r="F8" s="148" t="s">
        <v>0</v>
      </c>
      <c r="H8" s="81">
        <v>0</v>
      </c>
      <c r="I8" s="145">
        <v>0</v>
      </c>
    </row>
    <row r="9" spans="1:15" x14ac:dyDescent="0.2">
      <c r="B9" s="144" t="s">
        <v>6</v>
      </c>
      <c r="C9" s="88">
        <v>1</v>
      </c>
      <c r="D9" s="145">
        <v>2.7777777777777776E-2</v>
      </c>
      <c r="F9" s="146" t="s">
        <v>29</v>
      </c>
      <c r="G9" s="147"/>
      <c r="H9" s="147">
        <v>0</v>
      </c>
      <c r="I9" s="141">
        <v>0</v>
      </c>
    </row>
    <row r="10" spans="1:15" x14ac:dyDescent="0.2">
      <c r="B10" s="139" t="s">
        <v>4</v>
      </c>
      <c r="C10" s="140">
        <v>6</v>
      </c>
      <c r="D10" s="141">
        <v>0.16666666666666666</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8.3333333333333329E-2</v>
      </c>
      <c r="F12" s="148" t="s">
        <v>32</v>
      </c>
      <c r="H12" s="81">
        <v>0</v>
      </c>
      <c r="I12" s="145">
        <v>0</v>
      </c>
    </row>
    <row r="13" spans="1:15" x14ac:dyDescent="0.2">
      <c r="B13" s="144" t="s">
        <v>24</v>
      </c>
      <c r="C13" s="88">
        <v>1</v>
      </c>
      <c r="D13" s="145">
        <v>2.7777777777777776E-2</v>
      </c>
      <c r="F13" s="146" t="s">
        <v>33</v>
      </c>
      <c r="G13" s="147"/>
      <c r="H13" s="147">
        <v>0</v>
      </c>
      <c r="I13" s="141">
        <v>0</v>
      </c>
    </row>
    <row r="14" spans="1:15" x14ac:dyDescent="0.2">
      <c r="B14" s="139" t="s">
        <v>27</v>
      </c>
      <c r="C14" s="140">
        <v>0</v>
      </c>
      <c r="D14" s="141">
        <v>0</v>
      </c>
      <c r="F14" s="144"/>
    </row>
    <row r="15" spans="1:15" x14ac:dyDescent="0.2">
      <c r="B15" s="144" t="s">
        <v>22</v>
      </c>
      <c r="C15" s="88">
        <v>1</v>
      </c>
      <c r="D15" s="145">
        <v>2.7777777777777776E-2</v>
      </c>
    </row>
    <row r="16" spans="1:15" x14ac:dyDescent="0.2">
      <c r="B16" s="139" t="s">
        <v>25</v>
      </c>
      <c r="C16" s="140">
        <v>1</v>
      </c>
      <c r="D16" s="141">
        <v>2.7777777777777776E-2</v>
      </c>
      <c r="F16" s="144"/>
    </row>
    <row r="17" spans="1:17" x14ac:dyDescent="0.2">
      <c r="B17" s="144" t="s">
        <v>7</v>
      </c>
      <c r="C17" s="88">
        <v>1</v>
      </c>
      <c r="D17" s="149">
        <v>2.7777777777777776E-2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9</v>
      </c>
      <c r="F24" s="167">
        <v>16</v>
      </c>
      <c r="G24" s="168">
        <v>7</v>
      </c>
      <c r="H24" s="169">
        <v>0</v>
      </c>
      <c r="I24" s="166">
        <v>0</v>
      </c>
      <c r="J24" s="167">
        <v>0</v>
      </c>
      <c r="K24" s="167">
        <v>2</v>
      </c>
      <c r="L24" s="167">
        <v>30</v>
      </c>
      <c r="M24" s="168">
        <v>3</v>
      </c>
      <c r="N24" s="169">
        <v>1</v>
      </c>
      <c r="O24" s="130" t="s">
        <v>174</v>
      </c>
      <c r="P24" s="130">
        <v>36</v>
      </c>
      <c r="Q24" s="130">
        <v>36</v>
      </c>
    </row>
    <row r="25" spans="1:17" ht="18.75" customHeight="1" x14ac:dyDescent="0.2">
      <c r="A25" s="170"/>
      <c r="B25" s="221"/>
      <c r="C25" s="171">
        <v>3.4482758620689655E-2</v>
      </c>
      <c r="D25" s="172">
        <v>0.10344827586206896</v>
      </c>
      <c r="E25" s="172">
        <v>0.31034482758620691</v>
      </c>
      <c r="F25" s="172">
        <v>0.55172413793103448</v>
      </c>
      <c r="G25" s="172"/>
      <c r="H25" s="173"/>
      <c r="I25" s="171">
        <v>0</v>
      </c>
      <c r="J25" s="172">
        <v>0</v>
      </c>
      <c r="K25" s="172">
        <v>6.25E-2</v>
      </c>
      <c r="L25" s="172">
        <v>0.9375</v>
      </c>
      <c r="M25" s="172"/>
      <c r="N25" s="173"/>
      <c r="O25" s="130"/>
    </row>
    <row r="26" spans="1:17" ht="12.75" customHeight="1" x14ac:dyDescent="0.2">
      <c r="A26" s="174" t="s">
        <v>41</v>
      </c>
      <c r="B26" s="223" t="s">
        <v>51</v>
      </c>
      <c r="C26" s="175">
        <v>1</v>
      </c>
      <c r="D26" s="176">
        <v>3</v>
      </c>
      <c r="E26" s="176">
        <v>2</v>
      </c>
      <c r="F26" s="176">
        <v>22</v>
      </c>
      <c r="G26" s="177">
        <v>8</v>
      </c>
      <c r="H26" s="178">
        <v>0</v>
      </c>
      <c r="I26" s="175">
        <v>0</v>
      </c>
      <c r="J26" s="176">
        <v>0</v>
      </c>
      <c r="K26" s="176">
        <v>4</v>
      </c>
      <c r="L26" s="176">
        <v>27</v>
      </c>
      <c r="M26" s="177">
        <v>4</v>
      </c>
      <c r="N26" s="178">
        <v>1</v>
      </c>
      <c r="O26" s="130" t="s">
        <v>175</v>
      </c>
      <c r="P26" s="130">
        <v>36</v>
      </c>
      <c r="Q26" s="130">
        <v>36</v>
      </c>
    </row>
    <row r="27" spans="1:17" ht="18" customHeight="1" x14ac:dyDescent="0.2">
      <c r="A27" s="174"/>
      <c r="B27" s="223"/>
      <c r="C27" s="179">
        <v>3.5714285714285712E-2</v>
      </c>
      <c r="D27" s="180">
        <v>0.10714285714285714</v>
      </c>
      <c r="E27" s="180">
        <v>7.1428571428571425E-2</v>
      </c>
      <c r="F27" s="180">
        <v>0.7857142857142857</v>
      </c>
      <c r="G27" s="180"/>
      <c r="H27" s="181"/>
      <c r="I27" s="182">
        <v>0</v>
      </c>
      <c r="J27" s="183">
        <v>0</v>
      </c>
      <c r="K27" s="183">
        <v>0.12903225806451613</v>
      </c>
      <c r="L27" s="183">
        <v>0.87096774193548387</v>
      </c>
      <c r="M27" s="180"/>
      <c r="N27" s="181"/>
      <c r="O27" s="130"/>
    </row>
    <row r="28" spans="1:17" ht="12.75" customHeight="1" x14ac:dyDescent="0.2">
      <c r="A28" s="170" t="s">
        <v>42</v>
      </c>
      <c r="B28" s="221" t="s">
        <v>58</v>
      </c>
      <c r="C28" s="166">
        <v>2</v>
      </c>
      <c r="D28" s="167">
        <v>3</v>
      </c>
      <c r="E28" s="167">
        <v>0</v>
      </c>
      <c r="F28" s="167">
        <v>22</v>
      </c>
      <c r="G28" s="168">
        <v>9</v>
      </c>
      <c r="H28" s="169">
        <v>0</v>
      </c>
      <c r="I28" s="166">
        <v>1</v>
      </c>
      <c r="J28" s="167">
        <v>1</v>
      </c>
      <c r="K28" s="167">
        <v>1</v>
      </c>
      <c r="L28" s="167">
        <v>27</v>
      </c>
      <c r="M28" s="168">
        <v>5</v>
      </c>
      <c r="N28" s="169">
        <v>1</v>
      </c>
      <c r="O28" s="130" t="s">
        <v>176</v>
      </c>
      <c r="P28" s="130">
        <v>36</v>
      </c>
      <c r="Q28" s="130">
        <v>36</v>
      </c>
    </row>
    <row r="29" spans="1:17" ht="15.75" customHeight="1" x14ac:dyDescent="0.2">
      <c r="A29" s="170"/>
      <c r="B29" s="221"/>
      <c r="C29" s="184">
        <v>7.407407407407407E-2</v>
      </c>
      <c r="D29" s="185">
        <v>0.1111111111111111</v>
      </c>
      <c r="E29" s="185">
        <v>0</v>
      </c>
      <c r="F29" s="185">
        <v>0.81481481481481477</v>
      </c>
      <c r="G29" s="185"/>
      <c r="H29" s="186"/>
      <c r="I29" s="171">
        <v>3.3333333333333333E-2</v>
      </c>
      <c r="J29" s="172">
        <v>3.3333333333333333E-2</v>
      </c>
      <c r="K29" s="172">
        <v>3.3333333333333333E-2</v>
      </c>
      <c r="L29" s="172">
        <v>0.9</v>
      </c>
      <c r="M29" s="185"/>
      <c r="N29" s="186"/>
      <c r="O29" s="130"/>
    </row>
    <row r="30" spans="1:17" ht="13.5" customHeight="1" x14ac:dyDescent="0.2">
      <c r="A30" s="174" t="s">
        <v>43</v>
      </c>
      <c r="B30" s="223" t="s">
        <v>59</v>
      </c>
      <c r="C30" s="175">
        <v>2</v>
      </c>
      <c r="D30" s="176">
        <v>1</v>
      </c>
      <c r="E30" s="176">
        <v>5</v>
      </c>
      <c r="F30" s="176">
        <v>26</v>
      </c>
      <c r="G30" s="177">
        <v>2</v>
      </c>
      <c r="H30" s="178">
        <v>0</v>
      </c>
      <c r="I30" s="175">
        <v>0</v>
      </c>
      <c r="J30" s="176">
        <v>0</v>
      </c>
      <c r="K30" s="176">
        <v>3</v>
      </c>
      <c r="L30" s="176">
        <v>30</v>
      </c>
      <c r="M30" s="177">
        <v>2</v>
      </c>
      <c r="N30" s="178">
        <v>1</v>
      </c>
      <c r="O30" s="130" t="s">
        <v>177</v>
      </c>
      <c r="P30" s="130">
        <v>36</v>
      </c>
      <c r="Q30" s="130">
        <v>36</v>
      </c>
    </row>
    <row r="31" spans="1:17" ht="13.5" customHeight="1" x14ac:dyDescent="0.2">
      <c r="A31" s="174"/>
      <c r="B31" s="223"/>
      <c r="C31" s="179">
        <v>5.8823529411764705E-2</v>
      </c>
      <c r="D31" s="180">
        <v>2.9411764705882353E-2</v>
      </c>
      <c r="E31" s="180">
        <v>0.14705882352941177</v>
      </c>
      <c r="F31" s="180">
        <v>0.76470588235294112</v>
      </c>
      <c r="G31" s="180"/>
      <c r="H31" s="181"/>
      <c r="I31" s="182">
        <v>0</v>
      </c>
      <c r="J31" s="183">
        <v>0</v>
      </c>
      <c r="K31" s="183">
        <v>9.0909090909090912E-2</v>
      </c>
      <c r="L31" s="183">
        <v>0.90909090909090906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1</v>
      </c>
      <c r="E33" s="167">
        <v>3</v>
      </c>
      <c r="F33" s="167">
        <v>23</v>
      </c>
      <c r="G33" s="168">
        <v>6</v>
      </c>
      <c r="H33" s="169">
        <v>0</v>
      </c>
      <c r="I33" s="166">
        <v>1</v>
      </c>
      <c r="J33" s="167">
        <v>0</v>
      </c>
      <c r="K33" s="167">
        <v>2</v>
      </c>
      <c r="L33" s="167">
        <v>29</v>
      </c>
      <c r="M33" s="168">
        <v>3</v>
      </c>
      <c r="N33" s="169">
        <v>1</v>
      </c>
      <c r="O33" s="130" t="s">
        <v>178</v>
      </c>
      <c r="P33" s="130">
        <v>36</v>
      </c>
      <c r="Q33" s="130">
        <v>36</v>
      </c>
    </row>
    <row r="34" spans="1:17" ht="14.25" customHeight="1" x14ac:dyDescent="0.2">
      <c r="A34" s="170"/>
      <c r="B34" s="221"/>
      <c r="C34" s="184">
        <v>0.1</v>
      </c>
      <c r="D34" s="185">
        <v>3.3333333333333333E-2</v>
      </c>
      <c r="E34" s="185">
        <v>0.1</v>
      </c>
      <c r="F34" s="185">
        <v>0.76666666666666672</v>
      </c>
      <c r="G34" s="185"/>
      <c r="H34" s="186"/>
      <c r="I34" s="171">
        <v>3.125E-2</v>
      </c>
      <c r="J34" s="172">
        <v>0</v>
      </c>
      <c r="K34" s="172">
        <v>6.25E-2</v>
      </c>
      <c r="L34" s="172">
        <v>0.90625</v>
      </c>
      <c r="M34" s="185"/>
      <c r="N34" s="186"/>
      <c r="O34" s="130"/>
    </row>
    <row r="35" spans="1:17" ht="12.75" customHeight="1" x14ac:dyDescent="0.2">
      <c r="A35" s="174" t="s">
        <v>45</v>
      </c>
      <c r="B35" s="223" t="s">
        <v>52</v>
      </c>
      <c r="C35" s="175">
        <v>1</v>
      </c>
      <c r="D35" s="176">
        <v>2</v>
      </c>
      <c r="E35" s="176">
        <v>2</v>
      </c>
      <c r="F35" s="176">
        <v>25</v>
      </c>
      <c r="G35" s="177">
        <v>6</v>
      </c>
      <c r="H35" s="178">
        <v>0</v>
      </c>
      <c r="I35" s="175">
        <v>1</v>
      </c>
      <c r="J35" s="176">
        <v>0</v>
      </c>
      <c r="K35" s="176">
        <v>1</v>
      </c>
      <c r="L35" s="176">
        <v>29</v>
      </c>
      <c r="M35" s="177">
        <v>4</v>
      </c>
      <c r="N35" s="178">
        <v>1</v>
      </c>
      <c r="O35" s="130" t="s">
        <v>179</v>
      </c>
      <c r="P35" s="130">
        <v>36</v>
      </c>
      <c r="Q35" s="130">
        <v>36</v>
      </c>
    </row>
    <row r="36" spans="1:17" ht="15.75" customHeight="1" x14ac:dyDescent="0.2">
      <c r="A36" s="174"/>
      <c r="B36" s="223"/>
      <c r="C36" s="179">
        <v>3.3333333333333333E-2</v>
      </c>
      <c r="D36" s="180">
        <v>6.6666666666666666E-2</v>
      </c>
      <c r="E36" s="180">
        <v>6.6666666666666666E-2</v>
      </c>
      <c r="F36" s="180">
        <v>0.83333333333333337</v>
      </c>
      <c r="G36" s="180"/>
      <c r="H36" s="181"/>
      <c r="I36" s="182">
        <v>3.2258064516129031E-2</v>
      </c>
      <c r="J36" s="183">
        <v>0</v>
      </c>
      <c r="K36" s="183">
        <v>3.2258064516129031E-2</v>
      </c>
      <c r="L36" s="183">
        <v>0.93548387096774188</v>
      </c>
      <c r="M36" s="180"/>
      <c r="N36" s="181"/>
      <c r="O36" s="130"/>
    </row>
    <row r="37" spans="1:17" ht="12.75" customHeight="1" x14ac:dyDescent="0.2">
      <c r="A37" s="170" t="s">
        <v>46</v>
      </c>
      <c r="B37" s="221" t="s">
        <v>53</v>
      </c>
      <c r="C37" s="166">
        <v>3</v>
      </c>
      <c r="D37" s="167">
        <v>4</v>
      </c>
      <c r="E37" s="167">
        <v>3</v>
      </c>
      <c r="F37" s="167">
        <v>17</v>
      </c>
      <c r="G37" s="168">
        <v>9</v>
      </c>
      <c r="H37" s="169">
        <v>0</v>
      </c>
      <c r="I37" s="166">
        <v>1</v>
      </c>
      <c r="J37" s="167">
        <v>0</v>
      </c>
      <c r="K37" s="167">
        <v>1</v>
      </c>
      <c r="L37" s="167">
        <v>29</v>
      </c>
      <c r="M37" s="168">
        <v>4</v>
      </c>
      <c r="N37" s="169">
        <v>1</v>
      </c>
      <c r="O37" s="130" t="s">
        <v>180</v>
      </c>
      <c r="P37" s="130">
        <v>36</v>
      </c>
      <c r="Q37" s="130">
        <v>36</v>
      </c>
    </row>
    <row r="38" spans="1:17" ht="14.25" customHeight="1" x14ac:dyDescent="0.2">
      <c r="A38" s="170"/>
      <c r="B38" s="221"/>
      <c r="C38" s="184">
        <v>0.1111111111111111</v>
      </c>
      <c r="D38" s="185">
        <v>0.14814814814814814</v>
      </c>
      <c r="E38" s="185">
        <v>0.1111111111111111</v>
      </c>
      <c r="F38" s="185">
        <v>0.62962962962962965</v>
      </c>
      <c r="G38" s="185"/>
      <c r="H38" s="186"/>
      <c r="I38" s="171">
        <v>3.2258064516129031E-2</v>
      </c>
      <c r="J38" s="172">
        <v>0</v>
      </c>
      <c r="K38" s="172">
        <v>3.2258064516129031E-2</v>
      </c>
      <c r="L38" s="172">
        <v>0.93548387096774188</v>
      </c>
      <c r="M38" s="185"/>
      <c r="N38" s="186"/>
      <c r="O38" s="130"/>
    </row>
    <row r="39" spans="1:17" ht="12.75" customHeight="1" x14ac:dyDescent="0.2">
      <c r="A39" s="174" t="s">
        <v>47</v>
      </c>
      <c r="B39" s="223" t="s">
        <v>61</v>
      </c>
      <c r="C39" s="175">
        <v>5</v>
      </c>
      <c r="D39" s="176">
        <v>1</v>
      </c>
      <c r="E39" s="176">
        <v>4</v>
      </c>
      <c r="F39" s="176">
        <v>16</v>
      </c>
      <c r="G39" s="177">
        <v>10</v>
      </c>
      <c r="H39" s="178">
        <v>0</v>
      </c>
      <c r="I39" s="175">
        <v>1</v>
      </c>
      <c r="J39" s="176">
        <v>0</v>
      </c>
      <c r="K39" s="176">
        <v>2</v>
      </c>
      <c r="L39" s="176">
        <v>26</v>
      </c>
      <c r="M39" s="177">
        <v>6</v>
      </c>
      <c r="N39" s="178">
        <v>1</v>
      </c>
      <c r="O39" s="130" t="s">
        <v>181</v>
      </c>
      <c r="P39" s="130">
        <v>36</v>
      </c>
      <c r="Q39" s="130">
        <v>36</v>
      </c>
    </row>
    <row r="40" spans="1:17" ht="15" customHeight="1" x14ac:dyDescent="0.2">
      <c r="A40" s="174"/>
      <c r="B40" s="223"/>
      <c r="C40" s="179">
        <v>0.19230769230769232</v>
      </c>
      <c r="D40" s="180">
        <v>3.8461538461538464E-2</v>
      </c>
      <c r="E40" s="180">
        <v>0.15384615384615385</v>
      </c>
      <c r="F40" s="180">
        <v>0.61538461538461542</v>
      </c>
      <c r="G40" s="180"/>
      <c r="H40" s="181"/>
      <c r="I40" s="182">
        <v>3.4482758620689655E-2</v>
      </c>
      <c r="J40" s="183">
        <v>0</v>
      </c>
      <c r="K40" s="183">
        <v>6.8965517241379309E-2</v>
      </c>
      <c r="L40" s="183">
        <v>0.89655172413793105</v>
      </c>
      <c r="M40" s="180"/>
      <c r="N40" s="181"/>
      <c r="O40" s="130"/>
    </row>
    <row r="41" spans="1:17" ht="12.75" customHeight="1" x14ac:dyDescent="0.2">
      <c r="A41" s="170" t="s">
        <v>48</v>
      </c>
      <c r="B41" s="221" t="s">
        <v>62</v>
      </c>
      <c r="C41" s="166">
        <v>2</v>
      </c>
      <c r="D41" s="167">
        <v>2</v>
      </c>
      <c r="E41" s="167">
        <v>9</v>
      </c>
      <c r="F41" s="167">
        <v>14</v>
      </c>
      <c r="G41" s="168">
        <v>9</v>
      </c>
      <c r="H41" s="169">
        <v>0</v>
      </c>
      <c r="I41" s="166">
        <v>0</v>
      </c>
      <c r="J41" s="167">
        <v>0</v>
      </c>
      <c r="K41" s="167">
        <v>1</v>
      </c>
      <c r="L41" s="167">
        <v>31</v>
      </c>
      <c r="M41" s="168">
        <v>3</v>
      </c>
      <c r="N41" s="169">
        <v>1</v>
      </c>
      <c r="O41" s="130" t="s">
        <v>182</v>
      </c>
      <c r="P41" s="130">
        <v>36</v>
      </c>
      <c r="Q41" s="130">
        <v>36</v>
      </c>
    </row>
    <row r="42" spans="1:17" x14ac:dyDescent="0.2">
      <c r="A42" s="190"/>
      <c r="B42" s="224"/>
      <c r="C42" s="191">
        <v>7.407407407407407E-2</v>
      </c>
      <c r="D42" s="192">
        <v>7.407407407407407E-2</v>
      </c>
      <c r="E42" s="192">
        <v>0.33333333333333331</v>
      </c>
      <c r="F42" s="192">
        <v>0.51851851851851849</v>
      </c>
      <c r="G42" s="192"/>
      <c r="H42" s="193"/>
      <c r="I42" s="194">
        <v>0</v>
      </c>
      <c r="J42" s="195">
        <v>0</v>
      </c>
      <c r="K42" s="195">
        <v>3.125E-2</v>
      </c>
      <c r="L42" s="195">
        <v>0.96875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0</v>
      </c>
      <c r="F48" s="199">
        <v>10</v>
      </c>
      <c r="G48" s="199">
        <v>23</v>
      </c>
      <c r="H48" s="177">
        <v>0</v>
      </c>
      <c r="P48" s="130">
        <v>36</v>
      </c>
    </row>
    <row r="49" spans="1:16" x14ac:dyDescent="0.2">
      <c r="A49" s="86"/>
      <c r="C49" s="180">
        <v>8.3333333333333329E-2</v>
      </c>
      <c r="D49" s="180">
        <v>0</v>
      </c>
      <c r="E49" s="180">
        <v>0</v>
      </c>
      <c r="F49" s="180">
        <v>0.27777777777777779</v>
      </c>
      <c r="G49" s="180">
        <v>0.63888888888888884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5</v>
      </c>
      <c r="F54" s="199">
        <v>16</v>
      </c>
      <c r="G54" s="199">
        <v>14</v>
      </c>
      <c r="H54" s="177">
        <v>0</v>
      </c>
      <c r="P54" s="130">
        <v>36</v>
      </c>
    </row>
    <row r="55" spans="1:16" x14ac:dyDescent="0.2">
      <c r="A55" s="86"/>
      <c r="C55" s="180">
        <v>0</v>
      </c>
      <c r="D55" s="180">
        <v>2.7777777777777776E-2</v>
      </c>
      <c r="E55" s="180">
        <v>0.1388888888888889</v>
      </c>
      <c r="F55" s="180">
        <v>0.44444444444444442</v>
      </c>
      <c r="G55" s="180">
        <v>0.3888888888888889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36</v>
      </c>
      <c r="F60" s="199">
        <v>0</v>
      </c>
      <c r="G60" s="199"/>
      <c r="H60" s="177">
        <v>0</v>
      </c>
      <c r="P60" s="130">
        <v>36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36" customHeight="1" x14ac:dyDescent="0.2">
      <c r="B64" s="226" t="s">
        <v>392</v>
      </c>
      <c r="C64" s="226"/>
      <c r="D64" s="226"/>
      <c r="E64" s="226"/>
      <c r="F64" s="226"/>
      <c r="G64" s="226"/>
      <c r="H64" s="226"/>
      <c r="I64" s="226"/>
      <c r="J64" s="226"/>
      <c r="K64" s="226"/>
      <c r="L64" s="226"/>
    </row>
    <row r="65" spans="2:12" ht="23.1" customHeight="1" x14ac:dyDescent="0.2">
      <c r="B65" s="226" t="s">
        <v>393</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CB3A-F099-46F0-B892-DE39AB3BE45F}">
  <sheetPr codeName="Sheet7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212</v>
      </c>
      <c r="C3" s="133"/>
      <c r="D3" s="134"/>
      <c r="E3" s="135">
        <v>44734</v>
      </c>
      <c r="F3" s="134"/>
      <c r="G3" s="136"/>
      <c r="H3" s="136"/>
      <c r="I3" s="135" t="s">
        <v>160</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5</v>
      </c>
      <c r="D6" s="141">
        <v>0.3125</v>
      </c>
      <c r="F6" s="142" t="s">
        <v>49</v>
      </c>
      <c r="J6" s="143" t="s">
        <v>173</v>
      </c>
    </row>
    <row r="7" spans="1:15" x14ac:dyDescent="0.2">
      <c r="B7" s="144" t="s">
        <v>3</v>
      </c>
      <c r="C7" s="88">
        <v>13</v>
      </c>
      <c r="D7" s="145">
        <v>0.8125</v>
      </c>
      <c r="F7" s="146" t="s">
        <v>28</v>
      </c>
      <c r="G7" s="147"/>
      <c r="H7" s="147">
        <v>0</v>
      </c>
      <c r="I7" s="141">
        <v>0</v>
      </c>
    </row>
    <row r="8" spans="1:15" x14ac:dyDescent="0.2">
      <c r="B8" s="139" t="s">
        <v>5</v>
      </c>
      <c r="C8" s="140">
        <v>3</v>
      </c>
      <c r="D8" s="141">
        <v>0.1875</v>
      </c>
      <c r="F8" s="148" t="s">
        <v>0</v>
      </c>
      <c r="H8" s="81">
        <v>0</v>
      </c>
      <c r="I8" s="145">
        <v>0</v>
      </c>
    </row>
    <row r="9" spans="1:15" x14ac:dyDescent="0.2">
      <c r="B9" s="144" t="s">
        <v>6</v>
      </c>
      <c r="C9" s="88">
        <v>1</v>
      </c>
      <c r="D9" s="145">
        <v>6.25E-2</v>
      </c>
      <c r="F9" s="146" t="s">
        <v>29</v>
      </c>
      <c r="G9" s="147"/>
      <c r="H9" s="147">
        <v>0</v>
      </c>
      <c r="I9" s="141">
        <v>0</v>
      </c>
    </row>
    <row r="10" spans="1:15" x14ac:dyDescent="0.2">
      <c r="B10" s="139" t="s">
        <v>4</v>
      </c>
      <c r="C10" s="140">
        <v>4</v>
      </c>
      <c r="D10" s="141">
        <v>0.25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5</v>
      </c>
      <c r="E24" s="167">
        <v>3</v>
      </c>
      <c r="F24" s="167">
        <v>5</v>
      </c>
      <c r="G24" s="168">
        <v>0</v>
      </c>
      <c r="H24" s="169">
        <v>1</v>
      </c>
      <c r="I24" s="166">
        <v>0</v>
      </c>
      <c r="J24" s="167">
        <v>0</v>
      </c>
      <c r="K24" s="167">
        <v>0</v>
      </c>
      <c r="L24" s="167">
        <v>13</v>
      </c>
      <c r="M24" s="168">
        <v>1</v>
      </c>
      <c r="N24" s="169">
        <v>2</v>
      </c>
      <c r="O24" s="130" t="s">
        <v>174</v>
      </c>
      <c r="P24" s="130">
        <v>16</v>
      </c>
      <c r="Q24" s="130">
        <v>16</v>
      </c>
    </row>
    <row r="25" spans="1:17" ht="18.75" customHeight="1" x14ac:dyDescent="0.2">
      <c r="A25" s="170"/>
      <c r="B25" s="221"/>
      <c r="C25" s="171">
        <v>0.13333333333333333</v>
      </c>
      <c r="D25" s="172">
        <v>0.33333333333333331</v>
      </c>
      <c r="E25" s="172">
        <v>0.2</v>
      </c>
      <c r="F25" s="172">
        <v>0.33333333333333331</v>
      </c>
      <c r="G25" s="172"/>
      <c r="H25" s="173"/>
      <c r="I25" s="171">
        <v>0</v>
      </c>
      <c r="J25" s="172">
        <v>0</v>
      </c>
      <c r="K25" s="172">
        <v>0</v>
      </c>
      <c r="L25" s="172">
        <v>1</v>
      </c>
      <c r="M25" s="172"/>
      <c r="N25" s="173"/>
      <c r="O25" s="130"/>
    </row>
    <row r="26" spans="1:17" ht="12.75" customHeight="1" x14ac:dyDescent="0.2">
      <c r="A26" s="174" t="s">
        <v>41</v>
      </c>
      <c r="B26" s="223" t="s">
        <v>51</v>
      </c>
      <c r="C26" s="175">
        <v>2</v>
      </c>
      <c r="D26" s="176">
        <v>4</v>
      </c>
      <c r="E26" s="176">
        <v>1</v>
      </c>
      <c r="F26" s="176">
        <v>4</v>
      </c>
      <c r="G26" s="177">
        <v>4</v>
      </c>
      <c r="H26" s="178">
        <v>1</v>
      </c>
      <c r="I26" s="175">
        <v>0</v>
      </c>
      <c r="J26" s="176">
        <v>0</v>
      </c>
      <c r="K26" s="176">
        <v>3</v>
      </c>
      <c r="L26" s="176">
        <v>7</v>
      </c>
      <c r="M26" s="177">
        <v>4</v>
      </c>
      <c r="N26" s="178">
        <v>2</v>
      </c>
      <c r="O26" s="130" t="s">
        <v>175</v>
      </c>
      <c r="P26" s="130">
        <v>16</v>
      </c>
      <c r="Q26" s="130">
        <v>16</v>
      </c>
    </row>
    <row r="27" spans="1:17" ht="18" customHeight="1" x14ac:dyDescent="0.2">
      <c r="A27" s="174"/>
      <c r="B27" s="223"/>
      <c r="C27" s="179">
        <v>0.18181818181818182</v>
      </c>
      <c r="D27" s="180">
        <v>0.36363636363636365</v>
      </c>
      <c r="E27" s="180">
        <v>9.0909090909090912E-2</v>
      </c>
      <c r="F27" s="180">
        <v>0.36363636363636365</v>
      </c>
      <c r="G27" s="180"/>
      <c r="H27" s="181"/>
      <c r="I27" s="182">
        <v>0</v>
      </c>
      <c r="J27" s="183">
        <v>0</v>
      </c>
      <c r="K27" s="183">
        <v>0.3</v>
      </c>
      <c r="L27" s="183">
        <v>0.7</v>
      </c>
      <c r="M27" s="180"/>
      <c r="N27" s="181"/>
      <c r="O27" s="130"/>
    </row>
    <row r="28" spans="1:17" ht="12.75" customHeight="1" x14ac:dyDescent="0.2">
      <c r="A28" s="170" t="s">
        <v>42</v>
      </c>
      <c r="B28" s="221" t="s">
        <v>58</v>
      </c>
      <c r="C28" s="166">
        <v>2</v>
      </c>
      <c r="D28" s="167">
        <v>4</v>
      </c>
      <c r="E28" s="167">
        <v>1</v>
      </c>
      <c r="F28" s="167">
        <v>8</v>
      </c>
      <c r="G28" s="168">
        <v>0</v>
      </c>
      <c r="H28" s="169">
        <v>1</v>
      </c>
      <c r="I28" s="166">
        <v>0</v>
      </c>
      <c r="J28" s="167">
        <v>0</v>
      </c>
      <c r="K28" s="167">
        <v>0</v>
      </c>
      <c r="L28" s="167">
        <v>12</v>
      </c>
      <c r="M28" s="168">
        <v>2</v>
      </c>
      <c r="N28" s="169">
        <v>2</v>
      </c>
      <c r="O28" s="130" t="s">
        <v>176</v>
      </c>
      <c r="P28" s="130">
        <v>16</v>
      </c>
      <c r="Q28" s="130">
        <v>16</v>
      </c>
    </row>
    <row r="29" spans="1:17" ht="15.75" customHeight="1" x14ac:dyDescent="0.2">
      <c r="A29" s="170"/>
      <c r="B29" s="221"/>
      <c r="C29" s="184">
        <v>0.13333333333333333</v>
      </c>
      <c r="D29" s="185">
        <v>0.26666666666666666</v>
      </c>
      <c r="E29" s="185">
        <v>6.6666666666666666E-2</v>
      </c>
      <c r="F29" s="185">
        <v>0.53333333333333333</v>
      </c>
      <c r="G29" s="185"/>
      <c r="H29" s="186"/>
      <c r="I29" s="171">
        <v>0</v>
      </c>
      <c r="J29" s="172">
        <v>0</v>
      </c>
      <c r="K29" s="172">
        <v>0</v>
      </c>
      <c r="L29" s="172">
        <v>1</v>
      </c>
      <c r="M29" s="185"/>
      <c r="N29" s="186"/>
      <c r="O29" s="130"/>
    </row>
    <row r="30" spans="1:17" ht="13.5" customHeight="1" x14ac:dyDescent="0.2">
      <c r="A30" s="174" t="s">
        <v>43</v>
      </c>
      <c r="B30" s="223" t="s">
        <v>59</v>
      </c>
      <c r="C30" s="175">
        <v>0</v>
      </c>
      <c r="D30" s="176">
        <v>3</v>
      </c>
      <c r="E30" s="176">
        <v>4</v>
      </c>
      <c r="F30" s="176">
        <v>6</v>
      </c>
      <c r="G30" s="177">
        <v>0</v>
      </c>
      <c r="H30" s="178">
        <v>3</v>
      </c>
      <c r="I30" s="175">
        <v>0</v>
      </c>
      <c r="J30" s="176">
        <v>0</v>
      </c>
      <c r="K30" s="176">
        <v>2</v>
      </c>
      <c r="L30" s="176">
        <v>10</v>
      </c>
      <c r="M30" s="177">
        <v>1</v>
      </c>
      <c r="N30" s="178">
        <v>3</v>
      </c>
      <c r="O30" s="130" t="s">
        <v>177</v>
      </c>
      <c r="P30" s="130">
        <v>16</v>
      </c>
      <c r="Q30" s="130">
        <v>16</v>
      </c>
    </row>
    <row r="31" spans="1:17" ht="13.5" customHeight="1" x14ac:dyDescent="0.2">
      <c r="A31" s="174"/>
      <c r="B31" s="223"/>
      <c r="C31" s="179">
        <v>0</v>
      </c>
      <c r="D31" s="180">
        <v>0.23076923076923078</v>
      </c>
      <c r="E31" s="180">
        <v>0.30769230769230771</v>
      </c>
      <c r="F31" s="180">
        <v>0.46153846153846156</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5</v>
      </c>
      <c r="E33" s="167">
        <v>2</v>
      </c>
      <c r="F33" s="167">
        <v>7</v>
      </c>
      <c r="G33" s="168">
        <v>0</v>
      </c>
      <c r="H33" s="169">
        <v>2</v>
      </c>
      <c r="I33" s="166">
        <v>0</v>
      </c>
      <c r="J33" s="167">
        <v>0</v>
      </c>
      <c r="K33" s="167">
        <v>1</v>
      </c>
      <c r="L33" s="167">
        <v>11</v>
      </c>
      <c r="M33" s="168">
        <v>2</v>
      </c>
      <c r="N33" s="169">
        <v>2</v>
      </c>
      <c r="O33" s="130" t="s">
        <v>178</v>
      </c>
      <c r="P33" s="130">
        <v>16</v>
      </c>
      <c r="Q33" s="130">
        <v>16</v>
      </c>
    </row>
    <row r="34" spans="1:17" ht="14.25" customHeight="1" x14ac:dyDescent="0.2">
      <c r="A34" s="170"/>
      <c r="B34" s="221"/>
      <c r="C34" s="184">
        <v>0</v>
      </c>
      <c r="D34" s="185">
        <v>0.35714285714285715</v>
      </c>
      <c r="E34" s="185">
        <v>0.14285714285714285</v>
      </c>
      <c r="F34" s="185">
        <v>0.5</v>
      </c>
      <c r="G34" s="185"/>
      <c r="H34" s="186"/>
      <c r="I34" s="171">
        <v>0</v>
      </c>
      <c r="J34" s="172">
        <v>0</v>
      </c>
      <c r="K34" s="172">
        <v>8.3333333333333329E-2</v>
      </c>
      <c r="L34" s="172">
        <v>0.91666666666666663</v>
      </c>
      <c r="M34" s="185"/>
      <c r="N34" s="186"/>
      <c r="O34" s="130"/>
    </row>
    <row r="35" spans="1:17" ht="12.75" customHeight="1" x14ac:dyDescent="0.2">
      <c r="A35" s="174" t="s">
        <v>45</v>
      </c>
      <c r="B35" s="223" t="s">
        <v>52</v>
      </c>
      <c r="C35" s="175">
        <v>1</v>
      </c>
      <c r="D35" s="176">
        <v>2</v>
      </c>
      <c r="E35" s="176">
        <v>1</v>
      </c>
      <c r="F35" s="176">
        <v>10</v>
      </c>
      <c r="G35" s="177">
        <v>0</v>
      </c>
      <c r="H35" s="178">
        <v>2</v>
      </c>
      <c r="I35" s="175">
        <v>1</v>
      </c>
      <c r="J35" s="176">
        <v>0</v>
      </c>
      <c r="K35" s="176">
        <v>0</v>
      </c>
      <c r="L35" s="176">
        <v>12</v>
      </c>
      <c r="M35" s="177">
        <v>1</v>
      </c>
      <c r="N35" s="178">
        <v>2</v>
      </c>
      <c r="O35" s="130" t="s">
        <v>179</v>
      </c>
      <c r="P35" s="130">
        <v>16</v>
      </c>
      <c r="Q35" s="130">
        <v>16</v>
      </c>
    </row>
    <row r="36" spans="1:17" ht="15.75" customHeight="1" x14ac:dyDescent="0.2">
      <c r="A36" s="174"/>
      <c r="B36" s="223"/>
      <c r="C36" s="179">
        <v>7.1428571428571425E-2</v>
      </c>
      <c r="D36" s="180">
        <v>0.14285714285714285</v>
      </c>
      <c r="E36" s="180">
        <v>7.1428571428571425E-2</v>
      </c>
      <c r="F36" s="180">
        <v>0.7142857142857143</v>
      </c>
      <c r="G36" s="180"/>
      <c r="H36" s="181"/>
      <c r="I36" s="182">
        <v>7.6923076923076927E-2</v>
      </c>
      <c r="J36" s="183">
        <v>0</v>
      </c>
      <c r="K36" s="183">
        <v>0</v>
      </c>
      <c r="L36" s="183">
        <v>0.92307692307692313</v>
      </c>
      <c r="M36" s="180"/>
      <c r="N36" s="181"/>
      <c r="O36" s="130"/>
    </row>
    <row r="37" spans="1:17" ht="12.75" customHeight="1" x14ac:dyDescent="0.2">
      <c r="A37" s="170" t="s">
        <v>46</v>
      </c>
      <c r="B37" s="221" t="s">
        <v>53</v>
      </c>
      <c r="C37" s="166">
        <v>3</v>
      </c>
      <c r="D37" s="167">
        <v>2</v>
      </c>
      <c r="E37" s="167">
        <v>3</v>
      </c>
      <c r="F37" s="167">
        <v>6</v>
      </c>
      <c r="G37" s="168">
        <v>0</v>
      </c>
      <c r="H37" s="169">
        <v>2</v>
      </c>
      <c r="I37" s="166">
        <v>0</v>
      </c>
      <c r="J37" s="167">
        <v>0</v>
      </c>
      <c r="K37" s="167">
        <v>2</v>
      </c>
      <c r="L37" s="167">
        <v>10</v>
      </c>
      <c r="M37" s="168">
        <v>2</v>
      </c>
      <c r="N37" s="169">
        <v>2</v>
      </c>
      <c r="O37" s="130" t="s">
        <v>180</v>
      </c>
      <c r="P37" s="130">
        <v>16</v>
      </c>
      <c r="Q37" s="130">
        <v>16</v>
      </c>
    </row>
    <row r="38" spans="1:17" ht="14.25" customHeight="1" x14ac:dyDescent="0.2">
      <c r="A38" s="170"/>
      <c r="B38" s="221"/>
      <c r="C38" s="184">
        <v>0.21428571428571427</v>
      </c>
      <c r="D38" s="185">
        <v>0.14285714285714285</v>
      </c>
      <c r="E38" s="185">
        <v>0.21428571428571427</v>
      </c>
      <c r="F38" s="185">
        <v>0.42857142857142855</v>
      </c>
      <c r="G38" s="185"/>
      <c r="H38" s="186"/>
      <c r="I38" s="171">
        <v>0</v>
      </c>
      <c r="J38" s="172">
        <v>0</v>
      </c>
      <c r="K38" s="172">
        <v>0.16666666666666666</v>
      </c>
      <c r="L38" s="172">
        <v>0.83333333333333337</v>
      </c>
      <c r="M38" s="185"/>
      <c r="N38" s="186"/>
      <c r="O38" s="130"/>
    </row>
    <row r="39" spans="1:17" ht="12.75" customHeight="1" x14ac:dyDescent="0.2">
      <c r="A39" s="174" t="s">
        <v>47</v>
      </c>
      <c r="B39" s="223" t="s">
        <v>61</v>
      </c>
      <c r="C39" s="175">
        <v>5</v>
      </c>
      <c r="D39" s="176">
        <v>1</v>
      </c>
      <c r="E39" s="176">
        <v>2</v>
      </c>
      <c r="F39" s="176">
        <v>7</v>
      </c>
      <c r="G39" s="177">
        <v>0</v>
      </c>
      <c r="H39" s="178">
        <v>1</v>
      </c>
      <c r="I39" s="175">
        <v>1</v>
      </c>
      <c r="J39" s="176">
        <v>1</v>
      </c>
      <c r="K39" s="176">
        <v>0</v>
      </c>
      <c r="L39" s="176">
        <v>11</v>
      </c>
      <c r="M39" s="177">
        <v>1</v>
      </c>
      <c r="N39" s="178">
        <v>2</v>
      </c>
      <c r="O39" s="130" t="s">
        <v>181</v>
      </c>
      <c r="P39" s="130">
        <v>16</v>
      </c>
      <c r="Q39" s="130">
        <v>16</v>
      </c>
    </row>
    <row r="40" spans="1:17" ht="15" customHeight="1" x14ac:dyDescent="0.2">
      <c r="A40" s="174"/>
      <c r="B40" s="223"/>
      <c r="C40" s="179">
        <v>0.33333333333333331</v>
      </c>
      <c r="D40" s="180">
        <v>6.6666666666666666E-2</v>
      </c>
      <c r="E40" s="180">
        <v>0.13333333333333333</v>
      </c>
      <c r="F40" s="180">
        <v>0.46666666666666667</v>
      </c>
      <c r="G40" s="180"/>
      <c r="H40" s="181"/>
      <c r="I40" s="182">
        <v>7.6923076923076927E-2</v>
      </c>
      <c r="J40" s="183">
        <v>7.6923076923076927E-2</v>
      </c>
      <c r="K40" s="183">
        <v>0</v>
      </c>
      <c r="L40" s="183">
        <v>0.84615384615384615</v>
      </c>
      <c r="M40" s="180"/>
      <c r="N40" s="181"/>
      <c r="O40" s="130"/>
    </row>
    <row r="41" spans="1:17" ht="12.75" customHeight="1" x14ac:dyDescent="0.2">
      <c r="A41" s="170" t="s">
        <v>48</v>
      </c>
      <c r="B41" s="221" t="s">
        <v>62</v>
      </c>
      <c r="C41" s="166">
        <v>3</v>
      </c>
      <c r="D41" s="167">
        <v>2</v>
      </c>
      <c r="E41" s="167">
        <v>3</v>
      </c>
      <c r="F41" s="167">
        <v>5</v>
      </c>
      <c r="G41" s="168">
        <v>0</v>
      </c>
      <c r="H41" s="169">
        <v>3</v>
      </c>
      <c r="I41" s="166">
        <v>0</v>
      </c>
      <c r="J41" s="167">
        <v>1</v>
      </c>
      <c r="K41" s="167">
        <v>1</v>
      </c>
      <c r="L41" s="167">
        <v>9</v>
      </c>
      <c r="M41" s="168">
        <v>2</v>
      </c>
      <c r="N41" s="169">
        <v>3</v>
      </c>
      <c r="O41" s="130" t="s">
        <v>182</v>
      </c>
      <c r="P41" s="130">
        <v>16</v>
      </c>
      <c r="Q41" s="130">
        <v>16</v>
      </c>
    </row>
    <row r="42" spans="1:17" x14ac:dyDescent="0.2">
      <c r="A42" s="190"/>
      <c r="B42" s="224"/>
      <c r="C42" s="191">
        <v>0.23076923076923078</v>
      </c>
      <c r="D42" s="192">
        <v>0.15384615384615385</v>
      </c>
      <c r="E42" s="192">
        <v>0.23076923076923078</v>
      </c>
      <c r="F42" s="192">
        <v>0.38461538461538464</v>
      </c>
      <c r="G42" s="192"/>
      <c r="H42" s="193"/>
      <c r="I42" s="194">
        <v>0</v>
      </c>
      <c r="J42" s="195">
        <v>9.0909090909090912E-2</v>
      </c>
      <c r="K42" s="195">
        <v>9.0909090909090912E-2</v>
      </c>
      <c r="L42" s="195">
        <v>0.81818181818181823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13</v>
      </c>
      <c r="H48" s="177">
        <v>1</v>
      </c>
      <c r="P48" s="130">
        <v>16</v>
      </c>
    </row>
    <row r="49" spans="1:16" x14ac:dyDescent="0.2">
      <c r="A49" s="86"/>
      <c r="C49" s="180">
        <v>6.6666666666666666E-2</v>
      </c>
      <c r="D49" s="180">
        <v>0</v>
      </c>
      <c r="E49" s="180">
        <v>0</v>
      </c>
      <c r="F49" s="180">
        <v>6.6666666666666666E-2</v>
      </c>
      <c r="G49" s="180">
        <v>0.8666666666666667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2</v>
      </c>
      <c r="G54" s="199">
        <v>12</v>
      </c>
      <c r="H54" s="177">
        <v>0</v>
      </c>
      <c r="P54" s="130">
        <v>16</v>
      </c>
    </row>
    <row r="55" spans="1:16" x14ac:dyDescent="0.2">
      <c r="A55" s="86"/>
      <c r="C55" s="180">
        <v>0</v>
      </c>
      <c r="D55" s="180">
        <v>0</v>
      </c>
      <c r="E55" s="180">
        <v>0.125</v>
      </c>
      <c r="F55" s="180">
        <v>0.125</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16</v>
      </c>
      <c r="F60" s="199">
        <v>0</v>
      </c>
      <c r="G60" s="199"/>
      <c r="H60" s="177">
        <v>0</v>
      </c>
      <c r="P60" s="130">
        <v>16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296</v>
      </c>
      <c r="C64" s="226"/>
      <c r="D64" s="226"/>
      <c r="E64" s="226"/>
      <c r="F64" s="226"/>
      <c r="G64" s="226"/>
      <c r="H64" s="226"/>
      <c r="I64" s="226"/>
      <c r="J64" s="226"/>
      <c r="K64" s="226"/>
      <c r="L64" s="226"/>
    </row>
    <row r="65" spans="2:12" ht="23.1" customHeight="1" x14ac:dyDescent="0.2">
      <c r="B65" s="226" t="s">
        <v>297</v>
      </c>
      <c r="C65" s="226"/>
      <c r="D65" s="226"/>
      <c r="E65" s="226"/>
      <c r="F65" s="226"/>
      <c r="G65" s="226"/>
      <c r="H65" s="226"/>
      <c r="I65" s="226"/>
      <c r="J65" s="226"/>
      <c r="K65" s="226"/>
      <c r="L65" s="226"/>
    </row>
    <row r="66" spans="2:12" ht="23.1" customHeight="1" x14ac:dyDescent="0.2">
      <c r="B66" s="226" t="s">
        <v>298</v>
      </c>
      <c r="C66" s="226"/>
      <c r="D66" s="226"/>
      <c r="E66" s="226"/>
      <c r="F66" s="226"/>
      <c r="G66" s="226"/>
      <c r="H66" s="226"/>
      <c r="I66" s="226"/>
      <c r="J66" s="226"/>
      <c r="K66" s="226"/>
      <c r="L66" s="226"/>
    </row>
    <row r="67" spans="2:12" ht="23.1" customHeight="1" x14ac:dyDescent="0.2">
      <c r="B67" s="226" t="s">
        <v>299</v>
      </c>
      <c r="C67" s="226"/>
      <c r="D67" s="226"/>
      <c r="E67" s="226"/>
      <c r="F67" s="226"/>
      <c r="G67" s="226"/>
      <c r="H67" s="226"/>
      <c r="I67" s="226"/>
      <c r="J67" s="226"/>
      <c r="K67" s="226"/>
      <c r="L67" s="226"/>
    </row>
    <row r="68" spans="2:12" ht="23.1" customHeight="1" x14ac:dyDescent="0.2">
      <c r="B68" s="226" t="s">
        <v>300</v>
      </c>
      <c r="C68" s="226"/>
      <c r="D68" s="226"/>
      <c r="E68" s="226"/>
      <c r="F68" s="226"/>
      <c r="G68" s="226"/>
      <c r="H68" s="226"/>
      <c r="I68" s="226"/>
      <c r="J68" s="226"/>
      <c r="K68" s="226"/>
      <c r="L68" s="226"/>
    </row>
    <row r="69" spans="2:12" ht="23.1" customHeight="1" x14ac:dyDescent="0.2">
      <c r="B69" s="226" t="s">
        <v>301</v>
      </c>
      <c r="C69" s="226"/>
      <c r="D69" s="226"/>
      <c r="E69" s="226"/>
      <c r="F69" s="226"/>
      <c r="G69" s="226"/>
      <c r="H69" s="226"/>
      <c r="I69" s="226"/>
      <c r="J69" s="226"/>
      <c r="K69" s="226"/>
      <c r="L69" s="226"/>
    </row>
    <row r="70" spans="2:12" ht="23.1" customHeight="1" x14ac:dyDescent="0.2">
      <c r="B70" s="226" t="s">
        <v>302</v>
      </c>
      <c r="C70" s="226"/>
      <c r="D70" s="226"/>
      <c r="E70" s="226"/>
      <c r="F70" s="226"/>
      <c r="G70" s="226"/>
      <c r="H70" s="226"/>
      <c r="I70" s="226"/>
      <c r="J70" s="226"/>
      <c r="K70" s="226"/>
      <c r="L70" s="226"/>
    </row>
    <row r="71" spans="2:12" ht="23.1" customHeight="1" x14ac:dyDescent="0.2">
      <c r="B71" s="226" t="s">
        <v>303</v>
      </c>
      <c r="C71" s="226"/>
      <c r="D71" s="226"/>
      <c r="E71" s="226"/>
      <c r="F71" s="226"/>
      <c r="G71" s="226"/>
      <c r="H71" s="226"/>
      <c r="I71" s="226"/>
      <c r="J71" s="226"/>
      <c r="K71" s="226"/>
      <c r="L71" s="226"/>
    </row>
    <row r="72" spans="2:12" ht="23.1" customHeight="1" x14ac:dyDescent="0.2">
      <c r="B72" s="226" t="s">
        <v>304</v>
      </c>
      <c r="C72" s="226"/>
      <c r="D72" s="226"/>
      <c r="E72" s="226"/>
      <c r="F72" s="226"/>
      <c r="G72" s="226"/>
      <c r="H72" s="226"/>
      <c r="I72" s="226"/>
      <c r="J72" s="226"/>
      <c r="K72" s="226"/>
      <c r="L72" s="226"/>
    </row>
    <row r="73" spans="2:12" ht="23.1" customHeight="1" x14ac:dyDescent="0.2">
      <c r="B73" s="226" t="s">
        <v>305</v>
      </c>
      <c r="C73" s="226"/>
      <c r="D73" s="226"/>
      <c r="E73" s="226"/>
      <c r="F73" s="226"/>
      <c r="G73" s="226"/>
      <c r="H73" s="226"/>
      <c r="I73" s="226"/>
      <c r="J73" s="226"/>
      <c r="K73" s="226"/>
      <c r="L73" s="226"/>
    </row>
    <row r="74" spans="2:12" ht="23.1" customHeight="1" x14ac:dyDescent="0.2">
      <c r="B74" s="226" t="s">
        <v>306</v>
      </c>
      <c r="C74" s="226"/>
      <c r="D74" s="226"/>
      <c r="E74" s="226"/>
      <c r="F74" s="226"/>
      <c r="G74" s="226"/>
      <c r="H74" s="226"/>
      <c r="I74" s="226"/>
      <c r="J74" s="226"/>
      <c r="K74" s="226"/>
      <c r="L74" s="226"/>
    </row>
    <row r="75" spans="2:12" ht="23.1" customHeight="1" x14ac:dyDescent="0.2">
      <c r="B75" s="226" t="s">
        <v>307</v>
      </c>
      <c r="C75" s="226"/>
      <c r="D75" s="226"/>
      <c r="E75" s="226"/>
      <c r="F75" s="226"/>
      <c r="G75" s="226"/>
      <c r="H75" s="226"/>
      <c r="I75" s="226"/>
      <c r="J75" s="226"/>
      <c r="K75" s="226"/>
      <c r="L75" s="226"/>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25">
    <mergeCell ref="B75:L75"/>
    <mergeCell ref="B69:L69"/>
    <mergeCell ref="B70:L70"/>
    <mergeCell ref="B71:L71"/>
    <mergeCell ref="B72:L72"/>
    <mergeCell ref="B73:L73"/>
    <mergeCell ref="B74:L74"/>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D1-9E5B-4B77-A8F4-75AC709CB008}">
  <sheetPr codeName="Sheet8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212</v>
      </c>
      <c r="C3" s="133"/>
      <c r="D3" s="134"/>
      <c r="E3" s="135">
        <v>44791</v>
      </c>
      <c r="F3" s="134"/>
      <c r="G3" s="136"/>
      <c r="H3" s="136"/>
      <c r="I3" s="135" t="s">
        <v>160</v>
      </c>
      <c r="J3" s="136"/>
      <c r="K3" s="136"/>
      <c r="L3" s="136"/>
      <c r="M3" s="137">
        <v>43</v>
      </c>
      <c r="N3" s="138"/>
      <c r="O3" s="130"/>
    </row>
    <row r="4" spans="1:15" ht="9.75" customHeight="1" x14ac:dyDescent="0.2"/>
    <row r="5" spans="1:15" ht="17.25" customHeight="1" x14ac:dyDescent="0.2">
      <c r="A5" s="86" t="s">
        <v>13</v>
      </c>
      <c r="B5" s="87" t="s">
        <v>12</v>
      </c>
    </row>
    <row r="6" spans="1:15" x14ac:dyDescent="0.2">
      <c r="B6" s="139" t="s">
        <v>2</v>
      </c>
      <c r="C6" s="140">
        <v>14</v>
      </c>
      <c r="D6" s="141">
        <v>0.32558139534883723</v>
      </c>
      <c r="F6" s="142" t="s">
        <v>49</v>
      </c>
      <c r="J6" s="143" t="s">
        <v>173</v>
      </c>
    </row>
    <row r="7" spans="1:15" x14ac:dyDescent="0.2">
      <c r="B7" s="144" t="s">
        <v>3</v>
      </c>
      <c r="C7" s="88">
        <v>9</v>
      </c>
      <c r="D7" s="145">
        <v>0.20930232558139536</v>
      </c>
      <c r="F7" s="146" t="s">
        <v>28</v>
      </c>
      <c r="G7" s="147"/>
      <c r="H7" s="147">
        <v>15</v>
      </c>
      <c r="I7" s="141">
        <v>0.34883720930232559</v>
      </c>
      <c r="K7" s="81" t="s">
        <v>251</v>
      </c>
    </row>
    <row r="8" spans="1:15" x14ac:dyDescent="0.2">
      <c r="B8" s="139" t="s">
        <v>5</v>
      </c>
      <c r="C8" s="140">
        <v>3</v>
      </c>
      <c r="D8" s="141">
        <v>6.9767441860465115E-2</v>
      </c>
      <c r="F8" s="148" t="s">
        <v>0</v>
      </c>
      <c r="H8" s="81">
        <v>0</v>
      </c>
      <c r="I8" s="145">
        <v>0</v>
      </c>
      <c r="K8" s="81" t="s">
        <v>252</v>
      </c>
    </row>
    <row r="9" spans="1:15" x14ac:dyDescent="0.2">
      <c r="B9" s="144" t="s">
        <v>6</v>
      </c>
      <c r="C9" s="88">
        <v>1</v>
      </c>
      <c r="D9" s="145">
        <v>2.3255813953488372E-2</v>
      </c>
      <c r="F9" s="146" t="s">
        <v>29</v>
      </c>
      <c r="G9" s="147"/>
      <c r="H9" s="147">
        <v>0</v>
      </c>
      <c r="I9" s="141">
        <v>0</v>
      </c>
      <c r="K9" s="81" t="s">
        <v>251</v>
      </c>
    </row>
    <row r="10" spans="1:15" x14ac:dyDescent="0.2">
      <c r="B10" s="139" t="s">
        <v>4</v>
      </c>
      <c r="C10" s="140">
        <v>5</v>
      </c>
      <c r="D10" s="141">
        <v>0.11627906976744186</v>
      </c>
      <c r="F10" s="148" t="s">
        <v>30</v>
      </c>
      <c r="H10" s="81">
        <v>0</v>
      </c>
      <c r="I10" s="145">
        <v>0</v>
      </c>
      <c r="K10" s="81" t="s">
        <v>251</v>
      </c>
    </row>
    <row r="11" spans="1:15" x14ac:dyDescent="0.2">
      <c r="B11" s="144" t="s">
        <v>23</v>
      </c>
      <c r="C11" s="88">
        <v>15</v>
      </c>
      <c r="D11" s="145">
        <v>0.34883720930232559</v>
      </c>
      <c r="F11" s="146" t="s">
        <v>31</v>
      </c>
      <c r="G11" s="147"/>
      <c r="H11" s="147">
        <v>0</v>
      </c>
      <c r="I11" s="141">
        <v>0</v>
      </c>
      <c r="K11" s="81" t="s">
        <v>251</v>
      </c>
    </row>
    <row r="12" spans="1:15" x14ac:dyDescent="0.2">
      <c r="B12" s="139" t="s">
        <v>26</v>
      </c>
      <c r="C12" s="140">
        <v>4</v>
      </c>
      <c r="D12" s="141">
        <v>9.3023255813953487E-2</v>
      </c>
      <c r="F12" s="148" t="s">
        <v>32</v>
      </c>
      <c r="H12" s="81">
        <v>0</v>
      </c>
      <c r="I12" s="145">
        <v>0</v>
      </c>
      <c r="K12" s="81" t="s">
        <v>251</v>
      </c>
    </row>
    <row r="13" spans="1:15" x14ac:dyDescent="0.2">
      <c r="B13" s="144" t="s">
        <v>24</v>
      </c>
      <c r="C13" s="88">
        <v>0</v>
      </c>
      <c r="D13" s="145">
        <v>0</v>
      </c>
      <c r="F13" s="146" t="s">
        <v>33</v>
      </c>
      <c r="G13" s="147"/>
      <c r="H13" s="147">
        <v>0</v>
      </c>
      <c r="I13" s="141">
        <v>0</v>
      </c>
      <c r="K13" s="81" t="s">
        <v>251</v>
      </c>
    </row>
    <row r="14" spans="1:15" x14ac:dyDescent="0.2">
      <c r="B14" s="139" t="s">
        <v>27</v>
      </c>
      <c r="C14" s="140">
        <v>1</v>
      </c>
      <c r="D14" s="141">
        <v>2.3255813953488372E-2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7</v>
      </c>
      <c r="D17" s="149">
        <v>0.16279069767441862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8</v>
      </c>
      <c r="E24" s="167">
        <v>4</v>
      </c>
      <c r="F24" s="167">
        <v>21</v>
      </c>
      <c r="G24" s="168">
        <v>7</v>
      </c>
      <c r="H24" s="169">
        <v>1</v>
      </c>
      <c r="I24" s="166">
        <v>2</v>
      </c>
      <c r="J24" s="167">
        <v>3</v>
      </c>
      <c r="K24" s="167">
        <v>2</v>
      </c>
      <c r="L24" s="167">
        <v>28</v>
      </c>
      <c r="M24" s="168">
        <v>4</v>
      </c>
      <c r="N24" s="169">
        <v>4</v>
      </c>
      <c r="O24" s="130" t="s">
        <v>174</v>
      </c>
      <c r="P24" s="130">
        <v>43</v>
      </c>
      <c r="Q24" s="130">
        <v>43</v>
      </c>
    </row>
    <row r="25" spans="1:17" ht="18.75" customHeight="1" x14ac:dyDescent="0.2">
      <c r="A25" s="170"/>
      <c r="B25" s="221"/>
      <c r="C25" s="171">
        <v>5.7142857142857141E-2</v>
      </c>
      <c r="D25" s="172">
        <v>0.22857142857142856</v>
      </c>
      <c r="E25" s="172">
        <v>0.11428571428571428</v>
      </c>
      <c r="F25" s="172">
        <v>0.6</v>
      </c>
      <c r="G25" s="172"/>
      <c r="H25" s="173"/>
      <c r="I25" s="171">
        <v>5.7142857142857141E-2</v>
      </c>
      <c r="J25" s="172">
        <v>8.5714285714285715E-2</v>
      </c>
      <c r="K25" s="172">
        <v>5.7142857142857141E-2</v>
      </c>
      <c r="L25" s="172">
        <v>0.8</v>
      </c>
      <c r="M25" s="172"/>
      <c r="N25" s="173"/>
      <c r="O25" s="130"/>
    </row>
    <row r="26" spans="1:17" ht="12.75" customHeight="1" x14ac:dyDescent="0.2">
      <c r="A26" s="174" t="s">
        <v>41</v>
      </c>
      <c r="B26" s="223" t="s">
        <v>51</v>
      </c>
      <c r="C26" s="175">
        <v>4</v>
      </c>
      <c r="D26" s="176">
        <v>3</v>
      </c>
      <c r="E26" s="176">
        <v>7</v>
      </c>
      <c r="F26" s="176">
        <v>20</v>
      </c>
      <c r="G26" s="177">
        <v>8</v>
      </c>
      <c r="H26" s="178">
        <v>1</v>
      </c>
      <c r="I26" s="175">
        <v>2</v>
      </c>
      <c r="J26" s="176">
        <v>0</v>
      </c>
      <c r="K26" s="176">
        <v>2</v>
      </c>
      <c r="L26" s="176">
        <v>29</v>
      </c>
      <c r="M26" s="177">
        <v>6</v>
      </c>
      <c r="N26" s="178">
        <v>4</v>
      </c>
      <c r="O26" s="130" t="s">
        <v>175</v>
      </c>
      <c r="P26" s="130">
        <v>43</v>
      </c>
      <c r="Q26" s="130">
        <v>43</v>
      </c>
    </row>
    <row r="27" spans="1:17" ht="18" customHeight="1" x14ac:dyDescent="0.2">
      <c r="A27" s="174"/>
      <c r="B27" s="223"/>
      <c r="C27" s="179">
        <v>0.11764705882352941</v>
      </c>
      <c r="D27" s="180">
        <v>8.8235294117647065E-2</v>
      </c>
      <c r="E27" s="180">
        <v>0.20588235294117646</v>
      </c>
      <c r="F27" s="180">
        <v>0.58823529411764708</v>
      </c>
      <c r="G27" s="180"/>
      <c r="H27" s="181"/>
      <c r="I27" s="182">
        <v>6.0606060606060608E-2</v>
      </c>
      <c r="J27" s="183">
        <v>0</v>
      </c>
      <c r="K27" s="183">
        <v>6.0606060606060608E-2</v>
      </c>
      <c r="L27" s="183">
        <v>0.87878787878787878</v>
      </c>
      <c r="M27" s="180"/>
      <c r="N27" s="181"/>
      <c r="O27" s="130"/>
    </row>
    <row r="28" spans="1:17" ht="12.75" customHeight="1" x14ac:dyDescent="0.2">
      <c r="A28" s="170" t="s">
        <v>42</v>
      </c>
      <c r="B28" s="221" t="s">
        <v>58</v>
      </c>
      <c r="C28" s="166">
        <v>4</v>
      </c>
      <c r="D28" s="167">
        <v>3</v>
      </c>
      <c r="E28" s="167">
        <v>3</v>
      </c>
      <c r="F28" s="167">
        <v>23</v>
      </c>
      <c r="G28" s="168">
        <v>9</v>
      </c>
      <c r="H28" s="169">
        <v>1</v>
      </c>
      <c r="I28" s="166">
        <v>2</v>
      </c>
      <c r="J28" s="167">
        <v>1</v>
      </c>
      <c r="K28" s="167">
        <v>1</v>
      </c>
      <c r="L28" s="167">
        <v>28</v>
      </c>
      <c r="M28" s="168">
        <v>7</v>
      </c>
      <c r="N28" s="169">
        <v>4</v>
      </c>
      <c r="O28" s="130" t="s">
        <v>176</v>
      </c>
      <c r="P28" s="130">
        <v>43</v>
      </c>
      <c r="Q28" s="130">
        <v>43</v>
      </c>
    </row>
    <row r="29" spans="1:17" ht="15.75" customHeight="1" x14ac:dyDescent="0.2">
      <c r="A29" s="170"/>
      <c r="B29" s="221"/>
      <c r="C29" s="184">
        <v>0.12121212121212122</v>
      </c>
      <c r="D29" s="185">
        <v>9.0909090909090912E-2</v>
      </c>
      <c r="E29" s="185">
        <v>9.0909090909090912E-2</v>
      </c>
      <c r="F29" s="185">
        <v>0.69696969696969702</v>
      </c>
      <c r="G29" s="185"/>
      <c r="H29" s="186"/>
      <c r="I29" s="171">
        <v>6.25E-2</v>
      </c>
      <c r="J29" s="172">
        <v>3.125E-2</v>
      </c>
      <c r="K29" s="172">
        <v>3.125E-2</v>
      </c>
      <c r="L29" s="172">
        <v>0.875</v>
      </c>
      <c r="M29" s="185"/>
      <c r="N29" s="186"/>
      <c r="O29" s="130"/>
    </row>
    <row r="30" spans="1:17" ht="13.5" customHeight="1" x14ac:dyDescent="0.2">
      <c r="A30" s="174" t="s">
        <v>43</v>
      </c>
      <c r="B30" s="223" t="s">
        <v>59</v>
      </c>
      <c r="C30" s="175">
        <v>3</v>
      </c>
      <c r="D30" s="176">
        <v>4</v>
      </c>
      <c r="E30" s="176">
        <v>5</v>
      </c>
      <c r="F30" s="176">
        <v>27</v>
      </c>
      <c r="G30" s="177">
        <v>3</v>
      </c>
      <c r="H30" s="178">
        <v>1</v>
      </c>
      <c r="I30" s="175">
        <v>2</v>
      </c>
      <c r="J30" s="176">
        <v>1</v>
      </c>
      <c r="K30" s="176">
        <v>1</v>
      </c>
      <c r="L30" s="176">
        <v>33</v>
      </c>
      <c r="M30" s="177">
        <v>2</v>
      </c>
      <c r="N30" s="178">
        <v>4</v>
      </c>
      <c r="O30" s="130" t="s">
        <v>177</v>
      </c>
      <c r="P30" s="130">
        <v>43</v>
      </c>
      <c r="Q30" s="130">
        <v>43</v>
      </c>
    </row>
    <row r="31" spans="1:17" ht="13.5" customHeight="1" x14ac:dyDescent="0.2">
      <c r="A31" s="174"/>
      <c r="B31" s="223"/>
      <c r="C31" s="179">
        <v>7.6923076923076927E-2</v>
      </c>
      <c r="D31" s="180">
        <v>0.10256410256410256</v>
      </c>
      <c r="E31" s="180">
        <v>0.12820512820512819</v>
      </c>
      <c r="F31" s="180">
        <v>0.69230769230769229</v>
      </c>
      <c r="G31" s="180"/>
      <c r="H31" s="181"/>
      <c r="I31" s="182">
        <v>5.4054054054054057E-2</v>
      </c>
      <c r="J31" s="183">
        <v>2.7027027027027029E-2</v>
      </c>
      <c r="K31" s="183">
        <v>2.7027027027027029E-2</v>
      </c>
      <c r="L31" s="183">
        <v>0.89189189189189189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6</v>
      </c>
      <c r="D33" s="167">
        <v>4</v>
      </c>
      <c r="E33" s="167">
        <v>4</v>
      </c>
      <c r="F33" s="167">
        <v>19</v>
      </c>
      <c r="G33" s="168">
        <v>9</v>
      </c>
      <c r="H33" s="169">
        <v>1</v>
      </c>
      <c r="I33" s="166">
        <v>2</v>
      </c>
      <c r="J33" s="167">
        <v>0</v>
      </c>
      <c r="K33" s="167">
        <v>2</v>
      </c>
      <c r="L33" s="167">
        <v>27</v>
      </c>
      <c r="M33" s="168">
        <v>8</v>
      </c>
      <c r="N33" s="169">
        <v>4</v>
      </c>
      <c r="O33" s="130" t="s">
        <v>178</v>
      </c>
      <c r="P33" s="130">
        <v>43</v>
      </c>
      <c r="Q33" s="130">
        <v>43</v>
      </c>
    </row>
    <row r="34" spans="1:17" ht="14.25" customHeight="1" x14ac:dyDescent="0.2">
      <c r="A34" s="170"/>
      <c r="B34" s="221"/>
      <c r="C34" s="184">
        <v>0.18181818181818182</v>
      </c>
      <c r="D34" s="185">
        <v>0.12121212121212122</v>
      </c>
      <c r="E34" s="185">
        <v>0.12121212121212122</v>
      </c>
      <c r="F34" s="185">
        <v>0.5757575757575758</v>
      </c>
      <c r="G34" s="185"/>
      <c r="H34" s="186"/>
      <c r="I34" s="171">
        <v>6.4516129032258063E-2</v>
      </c>
      <c r="J34" s="172">
        <v>0</v>
      </c>
      <c r="K34" s="172">
        <v>6.4516129032258063E-2</v>
      </c>
      <c r="L34" s="172">
        <v>0.87096774193548387</v>
      </c>
      <c r="M34" s="185"/>
      <c r="N34" s="186"/>
      <c r="O34" s="130"/>
    </row>
    <row r="35" spans="1:17" ht="12.75" customHeight="1" x14ac:dyDescent="0.2">
      <c r="A35" s="174" t="s">
        <v>45</v>
      </c>
      <c r="B35" s="223" t="s">
        <v>52</v>
      </c>
      <c r="C35" s="175">
        <v>2</v>
      </c>
      <c r="D35" s="176">
        <v>1</v>
      </c>
      <c r="E35" s="176">
        <v>3</v>
      </c>
      <c r="F35" s="176">
        <v>24</v>
      </c>
      <c r="G35" s="177">
        <v>12</v>
      </c>
      <c r="H35" s="178">
        <v>1</v>
      </c>
      <c r="I35" s="175">
        <v>1</v>
      </c>
      <c r="J35" s="176">
        <v>0</v>
      </c>
      <c r="K35" s="176">
        <v>0</v>
      </c>
      <c r="L35" s="176">
        <v>27</v>
      </c>
      <c r="M35" s="177">
        <v>11</v>
      </c>
      <c r="N35" s="178">
        <v>4</v>
      </c>
      <c r="O35" s="130" t="s">
        <v>179</v>
      </c>
      <c r="P35" s="130">
        <v>43</v>
      </c>
      <c r="Q35" s="130">
        <v>43</v>
      </c>
    </row>
    <row r="36" spans="1:17" ht="15.75" customHeight="1" x14ac:dyDescent="0.2">
      <c r="A36" s="174"/>
      <c r="B36" s="223"/>
      <c r="C36" s="179">
        <v>6.6666666666666666E-2</v>
      </c>
      <c r="D36" s="180">
        <v>3.3333333333333333E-2</v>
      </c>
      <c r="E36" s="180">
        <v>0.1</v>
      </c>
      <c r="F36" s="180">
        <v>0.8</v>
      </c>
      <c r="G36" s="180"/>
      <c r="H36" s="181"/>
      <c r="I36" s="182">
        <v>3.5714285714285712E-2</v>
      </c>
      <c r="J36" s="183">
        <v>0</v>
      </c>
      <c r="K36" s="183">
        <v>0</v>
      </c>
      <c r="L36" s="183">
        <v>0.9642857142857143</v>
      </c>
      <c r="M36" s="180"/>
      <c r="N36" s="181"/>
      <c r="O36" s="130"/>
    </row>
    <row r="37" spans="1:17" ht="12.75" customHeight="1" x14ac:dyDescent="0.2">
      <c r="A37" s="170" t="s">
        <v>46</v>
      </c>
      <c r="B37" s="221" t="s">
        <v>53</v>
      </c>
      <c r="C37" s="166">
        <v>3</v>
      </c>
      <c r="D37" s="167">
        <v>5</v>
      </c>
      <c r="E37" s="167">
        <v>8</v>
      </c>
      <c r="F37" s="167">
        <v>17</v>
      </c>
      <c r="G37" s="168">
        <v>8</v>
      </c>
      <c r="H37" s="169">
        <v>2</v>
      </c>
      <c r="I37" s="166">
        <v>2</v>
      </c>
      <c r="J37" s="167">
        <v>1</v>
      </c>
      <c r="K37" s="167">
        <v>4</v>
      </c>
      <c r="L37" s="167">
        <v>24</v>
      </c>
      <c r="M37" s="168">
        <v>7</v>
      </c>
      <c r="N37" s="169">
        <v>5</v>
      </c>
      <c r="O37" s="130" t="s">
        <v>180</v>
      </c>
      <c r="P37" s="130">
        <v>43</v>
      </c>
      <c r="Q37" s="130">
        <v>43</v>
      </c>
    </row>
    <row r="38" spans="1:17" ht="14.25" customHeight="1" x14ac:dyDescent="0.2">
      <c r="A38" s="170"/>
      <c r="B38" s="221"/>
      <c r="C38" s="184">
        <v>9.0909090909090912E-2</v>
      </c>
      <c r="D38" s="185">
        <v>0.15151515151515152</v>
      </c>
      <c r="E38" s="185">
        <v>0.24242424242424243</v>
      </c>
      <c r="F38" s="185">
        <v>0.51515151515151514</v>
      </c>
      <c r="G38" s="185"/>
      <c r="H38" s="186"/>
      <c r="I38" s="171">
        <v>6.4516129032258063E-2</v>
      </c>
      <c r="J38" s="172">
        <v>3.2258064516129031E-2</v>
      </c>
      <c r="K38" s="172">
        <v>0.12903225806451613</v>
      </c>
      <c r="L38" s="172">
        <v>0.77419354838709675</v>
      </c>
      <c r="M38" s="185"/>
      <c r="N38" s="186"/>
      <c r="O38" s="130"/>
    </row>
    <row r="39" spans="1:17" ht="12.75" customHeight="1" x14ac:dyDescent="0.2">
      <c r="A39" s="174" t="s">
        <v>47</v>
      </c>
      <c r="B39" s="223" t="s">
        <v>61</v>
      </c>
      <c r="C39" s="175">
        <v>3</v>
      </c>
      <c r="D39" s="176">
        <v>7</v>
      </c>
      <c r="E39" s="176">
        <v>2</v>
      </c>
      <c r="F39" s="176">
        <v>12</v>
      </c>
      <c r="G39" s="177">
        <v>18</v>
      </c>
      <c r="H39" s="178">
        <v>1</v>
      </c>
      <c r="I39" s="175">
        <v>3</v>
      </c>
      <c r="J39" s="176">
        <v>1</v>
      </c>
      <c r="K39" s="176">
        <v>1</v>
      </c>
      <c r="L39" s="176">
        <v>18</v>
      </c>
      <c r="M39" s="177">
        <v>16</v>
      </c>
      <c r="N39" s="178">
        <v>4</v>
      </c>
      <c r="O39" s="130" t="s">
        <v>181</v>
      </c>
      <c r="P39" s="130">
        <v>43</v>
      </c>
      <c r="Q39" s="130">
        <v>43</v>
      </c>
    </row>
    <row r="40" spans="1:17" ht="15" customHeight="1" x14ac:dyDescent="0.2">
      <c r="A40" s="174"/>
      <c r="B40" s="223"/>
      <c r="C40" s="179">
        <v>0.125</v>
      </c>
      <c r="D40" s="180">
        <v>0.29166666666666669</v>
      </c>
      <c r="E40" s="180">
        <v>8.3333333333333329E-2</v>
      </c>
      <c r="F40" s="180">
        <v>0.5</v>
      </c>
      <c r="G40" s="180"/>
      <c r="H40" s="181"/>
      <c r="I40" s="182">
        <v>0.13043478260869565</v>
      </c>
      <c r="J40" s="183">
        <v>4.3478260869565216E-2</v>
      </c>
      <c r="K40" s="183">
        <v>4.3478260869565216E-2</v>
      </c>
      <c r="L40" s="183">
        <v>0.78260869565217395</v>
      </c>
      <c r="M40" s="180"/>
      <c r="N40" s="181"/>
      <c r="O40" s="130"/>
    </row>
    <row r="41" spans="1:17" ht="12.75" customHeight="1" x14ac:dyDescent="0.2">
      <c r="A41" s="170" t="s">
        <v>48</v>
      </c>
      <c r="B41" s="221" t="s">
        <v>62</v>
      </c>
      <c r="C41" s="166">
        <v>1</v>
      </c>
      <c r="D41" s="167">
        <v>5</v>
      </c>
      <c r="E41" s="167">
        <v>7</v>
      </c>
      <c r="F41" s="167">
        <v>20</v>
      </c>
      <c r="G41" s="168">
        <v>8</v>
      </c>
      <c r="H41" s="169">
        <v>2</v>
      </c>
      <c r="I41" s="166">
        <v>1</v>
      </c>
      <c r="J41" s="167">
        <v>0</v>
      </c>
      <c r="K41" s="167">
        <v>3</v>
      </c>
      <c r="L41" s="167">
        <v>28</v>
      </c>
      <c r="M41" s="168">
        <v>7</v>
      </c>
      <c r="N41" s="169">
        <v>4</v>
      </c>
      <c r="O41" s="130" t="s">
        <v>182</v>
      </c>
      <c r="P41" s="130">
        <v>43</v>
      </c>
      <c r="Q41" s="130">
        <v>43</v>
      </c>
    </row>
    <row r="42" spans="1:17" x14ac:dyDescent="0.2">
      <c r="A42" s="190"/>
      <c r="B42" s="224"/>
      <c r="C42" s="191">
        <v>3.0303030303030304E-2</v>
      </c>
      <c r="D42" s="192">
        <v>0.15151515151515152</v>
      </c>
      <c r="E42" s="192">
        <v>0.21212121212121213</v>
      </c>
      <c r="F42" s="192">
        <v>0.60606060606060608</v>
      </c>
      <c r="G42" s="192"/>
      <c r="H42" s="193"/>
      <c r="I42" s="194">
        <v>3.125E-2</v>
      </c>
      <c r="J42" s="195">
        <v>0</v>
      </c>
      <c r="K42" s="195">
        <v>9.375E-2</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19</v>
      </c>
      <c r="G48" s="199">
        <v>21</v>
      </c>
      <c r="H48" s="177">
        <v>1</v>
      </c>
      <c r="P48" s="130">
        <v>43</v>
      </c>
    </row>
    <row r="49" spans="1:16" x14ac:dyDescent="0.2">
      <c r="A49" s="86"/>
      <c r="C49" s="180">
        <v>4.7619047619047616E-2</v>
      </c>
      <c r="D49" s="180">
        <v>0</v>
      </c>
      <c r="E49" s="180">
        <v>0</v>
      </c>
      <c r="F49" s="180">
        <v>0.45238095238095238</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3</v>
      </c>
      <c r="F54" s="199">
        <v>18</v>
      </c>
      <c r="G54" s="199">
        <v>20</v>
      </c>
      <c r="H54" s="177">
        <v>0</v>
      </c>
      <c r="P54" s="130">
        <v>43</v>
      </c>
    </row>
    <row r="55" spans="1:16" x14ac:dyDescent="0.2">
      <c r="A55" s="86"/>
      <c r="C55" s="180">
        <v>0</v>
      </c>
      <c r="D55" s="180">
        <v>4.6511627906976744E-2</v>
      </c>
      <c r="E55" s="180">
        <v>6.9767441860465115E-2</v>
      </c>
      <c r="F55" s="180">
        <v>0.41860465116279072</v>
      </c>
      <c r="G55" s="180">
        <v>0.46511627906976744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43</v>
      </c>
      <c r="F60" s="199">
        <v>0</v>
      </c>
      <c r="G60" s="199"/>
      <c r="H60" s="177">
        <v>0</v>
      </c>
      <c r="P60" s="130">
        <v>43</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253</v>
      </c>
      <c r="C64" s="226"/>
      <c r="D64" s="226"/>
      <c r="E64" s="226"/>
      <c r="F64" s="226"/>
      <c r="G64" s="226"/>
      <c r="H64" s="226"/>
      <c r="I64" s="226"/>
      <c r="J64" s="226"/>
      <c r="K64" s="226"/>
      <c r="L64" s="226"/>
    </row>
    <row r="65" spans="2:12" ht="23.1" customHeight="1" x14ac:dyDescent="0.2">
      <c r="B65" s="226" t="s">
        <v>254</v>
      </c>
      <c r="C65" s="226"/>
      <c r="D65" s="226"/>
      <c r="E65" s="226"/>
      <c r="F65" s="226"/>
      <c r="G65" s="226"/>
      <c r="H65" s="226"/>
      <c r="I65" s="226"/>
      <c r="J65" s="226"/>
      <c r="K65" s="226"/>
      <c r="L65" s="226"/>
    </row>
    <row r="66" spans="2:12" ht="23.1" customHeight="1" x14ac:dyDescent="0.2">
      <c r="B66" s="226" t="s">
        <v>255</v>
      </c>
      <c r="C66" s="226"/>
      <c r="D66" s="226"/>
      <c r="E66" s="226"/>
      <c r="F66" s="226"/>
      <c r="G66" s="226"/>
      <c r="H66" s="226"/>
      <c r="I66" s="226"/>
      <c r="J66" s="226"/>
      <c r="K66" s="226"/>
      <c r="L66" s="226"/>
    </row>
    <row r="67" spans="2:12" ht="23.1" customHeight="1" x14ac:dyDescent="0.2">
      <c r="B67" s="226" t="s">
        <v>256</v>
      </c>
      <c r="C67" s="226"/>
      <c r="D67" s="226"/>
      <c r="E67" s="226"/>
      <c r="F67" s="226"/>
      <c r="G67" s="226"/>
      <c r="H67" s="226"/>
      <c r="I67" s="226"/>
      <c r="J67" s="226"/>
      <c r="K67" s="226"/>
      <c r="L67" s="226"/>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7:F57"/>
    <mergeCell ref="B64:L64"/>
    <mergeCell ref="B65:L65"/>
    <mergeCell ref="B66:L66"/>
    <mergeCell ref="B67:L67"/>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9573-805F-424E-B039-C13CCA4CA240}">
  <sheetPr codeName="Sheet11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201</v>
      </c>
      <c r="C3" s="133"/>
      <c r="D3" s="134"/>
      <c r="E3" s="135">
        <v>44504</v>
      </c>
      <c r="F3" s="134"/>
      <c r="G3" s="136"/>
      <c r="H3" s="136"/>
      <c r="I3" s="135" t="s">
        <v>161</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1</v>
      </c>
      <c r="D6" s="141">
        <v>0.2</v>
      </c>
      <c r="F6" s="142" t="s">
        <v>49</v>
      </c>
      <c r="J6" s="143" t="s">
        <v>173</v>
      </c>
    </row>
    <row r="7" spans="1:15" x14ac:dyDescent="0.2">
      <c r="B7" s="144" t="s">
        <v>3</v>
      </c>
      <c r="C7" s="88">
        <v>3</v>
      </c>
      <c r="D7" s="145">
        <v>0.6</v>
      </c>
      <c r="F7" s="146" t="s">
        <v>28</v>
      </c>
      <c r="G7" s="147"/>
      <c r="H7" s="147">
        <v>0</v>
      </c>
      <c r="I7" s="141">
        <v>0</v>
      </c>
      <c r="K7" s="81" t="s">
        <v>204</v>
      </c>
    </row>
    <row r="8" spans="1:15" x14ac:dyDescent="0.2">
      <c r="B8" s="139" t="s">
        <v>5</v>
      </c>
      <c r="C8" s="140">
        <v>3</v>
      </c>
      <c r="D8" s="141">
        <v>0.6</v>
      </c>
      <c r="F8" s="148" t="s">
        <v>0</v>
      </c>
      <c r="H8" s="81">
        <v>1</v>
      </c>
      <c r="I8" s="145">
        <v>0.2</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1</v>
      </c>
      <c r="F24" s="167">
        <v>0</v>
      </c>
      <c r="G24" s="168">
        <v>0</v>
      </c>
      <c r="H24" s="169">
        <v>3</v>
      </c>
      <c r="I24" s="166">
        <v>0</v>
      </c>
      <c r="J24" s="167">
        <v>0</v>
      </c>
      <c r="K24" s="167">
        <v>1</v>
      </c>
      <c r="L24" s="167">
        <v>1</v>
      </c>
      <c r="M24" s="168">
        <v>0</v>
      </c>
      <c r="N24" s="169">
        <v>3</v>
      </c>
      <c r="O24" s="130" t="s">
        <v>174</v>
      </c>
      <c r="P24" s="130">
        <v>5</v>
      </c>
      <c r="Q24" s="130">
        <v>5</v>
      </c>
    </row>
    <row r="25" spans="1:17" ht="18.75" customHeight="1" x14ac:dyDescent="0.2">
      <c r="A25" s="170"/>
      <c r="B25" s="221"/>
      <c r="C25" s="171">
        <v>0</v>
      </c>
      <c r="D25" s="172">
        <v>0.5</v>
      </c>
      <c r="E25" s="172">
        <v>0.5</v>
      </c>
      <c r="F25" s="172">
        <v>0</v>
      </c>
      <c r="G25" s="172"/>
      <c r="H25" s="173"/>
      <c r="I25" s="171">
        <v>0</v>
      </c>
      <c r="J25" s="172">
        <v>0</v>
      </c>
      <c r="K25" s="172">
        <v>0.5</v>
      </c>
      <c r="L25" s="172">
        <v>0.5</v>
      </c>
      <c r="M25" s="172"/>
      <c r="N25" s="173"/>
      <c r="O25" s="130"/>
    </row>
    <row r="26" spans="1:17" ht="12.75" customHeight="1" x14ac:dyDescent="0.2">
      <c r="A26" s="174" t="s">
        <v>41</v>
      </c>
      <c r="B26" s="223" t="s">
        <v>51</v>
      </c>
      <c r="C26" s="175">
        <v>0</v>
      </c>
      <c r="D26" s="176">
        <v>0</v>
      </c>
      <c r="E26" s="176">
        <v>1</v>
      </c>
      <c r="F26" s="176">
        <v>0</v>
      </c>
      <c r="G26" s="177">
        <v>1</v>
      </c>
      <c r="H26" s="178">
        <v>3</v>
      </c>
      <c r="I26" s="175">
        <v>0</v>
      </c>
      <c r="J26" s="176">
        <v>0</v>
      </c>
      <c r="K26" s="176">
        <v>1</v>
      </c>
      <c r="L26" s="176">
        <v>0</v>
      </c>
      <c r="M26" s="177">
        <v>1</v>
      </c>
      <c r="N26" s="178">
        <v>3</v>
      </c>
      <c r="O26" s="130" t="s">
        <v>175</v>
      </c>
      <c r="P26" s="130">
        <v>5</v>
      </c>
      <c r="Q26" s="130">
        <v>5</v>
      </c>
    </row>
    <row r="27" spans="1:17" ht="18" customHeight="1" x14ac:dyDescent="0.2">
      <c r="A27" s="174"/>
      <c r="B27" s="223"/>
      <c r="C27" s="179">
        <v>0</v>
      </c>
      <c r="D27" s="180">
        <v>0</v>
      </c>
      <c r="E27" s="180">
        <v>1</v>
      </c>
      <c r="F27" s="180">
        <v>0</v>
      </c>
      <c r="G27" s="180"/>
      <c r="H27" s="181"/>
      <c r="I27" s="182">
        <v>0</v>
      </c>
      <c r="J27" s="183">
        <v>0</v>
      </c>
      <c r="K27" s="183">
        <v>1</v>
      </c>
      <c r="L27" s="183">
        <v>0</v>
      </c>
      <c r="M27" s="180"/>
      <c r="N27" s="181"/>
      <c r="O27" s="130"/>
    </row>
    <row r="28" spans="1:17" ht="12.75" customHeight="1" x14ac:dyDescent="0.2">
      <c r="A28" s="170" t="s">
        <v>42</v>
      </c>
      <c r="B28" s="221" t="s">
        <v>58</v>
      </c>
      <c r="C28" s="166">
        <v>0</v>
      </c>
      <c r="D28" s="167">
        <v>0</v>
      </c>
      <c r="E28" s="167">
        <v>1</v>
      </c>
      <c r="F28" s="167">
        <v>0</v>
      </c>
      <c r="G28" s="168">
        <v>1</v>
      </c>
      <c r="H28" s="169">
        <v>3</v>
      </c>
      <c r="I28" s="166">
        <v>0</v>
      </c>
      <c r="J28" s="167">
        <v>0</v>
      </c>
      <c r="K28" s="167">
        <v>1</v>
      </c>
      <c r="L28" s="167">
        <v>0</v>
      </c>
      <c r="M28" s="168">
        <v>1</v>
      </c>
      <c r="N28" s="169">
        <v>3</v>
      </c>
      <c r="O28" s="130" t="s">
        <v>176</v>
      </c>
      <c r="P28" s="130">
        <v>5</v>
      </c>
      <c r="Q28" s="130">
        <v>5</v>
      </c>
    </row>
    <row r="29" spans="1:17" ht="15.75" customHeight="1" x14ac:dyDescent="0.2">
      <c r="A29" s="170"/>
      <c r="B29" s="221"/>
      <c r="C29" s="184">
        <v>0</v>
      </c>
      <c r="D29" s="185">
        <v>0</v>
      </c>
      <c r="E29" s="185">
        <v>1</v>
      </c>
      <c r="F29" s="185">
        <v>0</v>
      </c>
      <c r="G29" s="185"/>
      <c r="H29" s="186"/>
      <c r="I29" s="171">
        <v>0</v>
      </c>
      <c r="J29" s="172">
        <v>0</v>
      </c>
      <c r="K29" s="172">
        <v>1</v>
      </c>
      <c r="L29" s="172">
        <v>0</v>
      </c>
      <c r="M29" s="185"/>
      <c r="N29" s="186"/>
      <c r="O29" s="130"/>
    </row>
    <row r="30" spans="1:17" ht="13.5" customHeight="1" x14ac:dyDescent="0.2">
      <c r="A30" s="174" t="s">
        <v>43</v>
      </c>
      <c r="B30" s="223" t="s">
        <v>59</v>
      </c>
      <c r="C30" s="175">
        <v>0</v>
      </c>
      <c r="D30" s="176">
        <v>1</v>
      </c>
      <c r="E30" s="176">
        <v>1</v>
      </c>
      <c r="F30" s="176">
        <v>0</v>
      </c>
      <c r="G30" s="177">
        <v>0</v>
      </c>
      <c r="H30" s="178">
        <v>3</v>
      </c>
      <c r="I30" s="175">
        <v>0</v>
      </c>
      <c r="J30" s="176">
        <v>1</v>
      </c>
      <c r="K30" s="176">
        <v>1</v>
      </c>
      <c r="L30" s="176">
        <v>0</v>
      </c>
      <c r="M30" s="177">
        <v>0</v>
      </c>
      <c r="N30" s="178">
        <v>3</v>
      </c>
      <c r="O30" s="130" t="s">
        <v>177</v>
      </c>
      <c r="P30" s="130">
        <v>5</v>
      </c>
      <c r="Q30" s="130">
        <v>5</v>
      </c>
    </row>
    <row r="31" spans="1:17" ht="13.5" customHeight="1" x14ac:dyDescent="0.2">
      <c r="A31" s="174"/>
      <c r="B31" s="223"/>
      <c r="C31" s="179">
        <v>0</v>
      </c>
      <c r="D31" s="180">
        <v>0.5</v>
      </c>
      <c r="E31" s="180">
        <v>0.5</v>
      </c>
      <c r="F31" s="180">
        <v>0</v>
      </c>
      <c r="G31" s="180"/>
      <c r="H31" s="181"/>
      <c r="I31" s="182">
        <v>0</v>
      </c>
      <c r="J31" s="183">
        <v>0.5</v>
      </c>
      <c r="K31" s="183">
        <v>0.5</v>
      </c>
      <c r="L31" s="183">
        <v>0</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1</v>
      </c>
      <c r="F33" s="167">
        <v>0</v>
      </c>
      <c r="G33" s="168">
        <v>1</v>
      </c>
      <c r="H33" s="169">
        <v>3</v>
      </c>
      <c r="I33" s="166">
        <v>0</v>
      </c>
      <c r="J33" s="167">
        <v>0</v>
      </c>
      <c r="K33" s="167">
        <v>1</v>
      </c>
      <c r="L33" s="167">
        <v>0</v>
      </c>
      <c r="M33" s="168">
        <v>1</v>
      </c>
      <c r="N33" s="169">
        <v>3</v>
      </c>
      <c r="O33" s="130" t="s">
        <v>178</v>
      </c>
      <c r="P33" s="130">
        <v>5</v>
      </c>
      <c r="Q33" s="130">
        <v>5</v>
      </c>
    </row>
    <row r="34" spans="1:17" ht="14.25" customHeight="1" x14ac:dyDescent="0.2">
      <c r="A34" s="170"/>
      <c r="B34" s="221"/>
      <c r="C34" s="184">
        <v>0</v>
      </c>
      <c r="D34" s="185">
        <v>0</v>
      </c>
      <c r="E34" s="185">
        <v>1</v>
      </c>
      <c r="F34" s="185">
        <v>0</v>
      </c>
      <c r="G34" s="185"/>
      <c r="H34" s="186"/>
      <c r="I34" s="171">
        <v>0</v>
      </c>
      <c r="J34" s="172">
        <v>0</v>
      </c>
      <c r="K34" s="172">
        <v>1</v>
      </c>
      <c r="L34" s="172">
        <v>0</v>
      </c>
      <c r="M34" s="185"/>
      <c r="N34" s="186"/>
      <c r="O34" s="130"/>
    </row>
    <row r="35" spans="1:17" ht="12.75" customHeight="1" x14ac:dyDescent="0.2">
      <c r="A35" s="174" t="s">
        <v>45</v>
      </c>
      <c r="B35" s="223" t="s">
        <v>52</v>
      </c>
      <c r="C35" s="175">
        <v>0</v>
      </c>
      <c r="D35" s="176">
        <v>1</v>
      </c>
      <c r="E35" s="176">
        <v>1</v>
      </c>
      <c r="F35" s="176">
        <v>0</v>
      </c>
      <c r="G35" s="177">
        <v>0</v>
      </c>
      <c r="H35" s="178">
        <v>3</v>
      </c>
      <c r="I35" s="175">
        <v>0</v>
      </c>
      <c r="J35" s="176">
        <v>0</v>
      </c>
      <c r="K35" s="176">
        <v>1</v>
      </c>
      <c r="L35" s="176">
        <v>1</v>
      </c>
      <c r="M35" s="177">
        <v>0</v>
      </c>
      <c r="N35" s="178">
        <v>3</v>
      </c>
      <c r="O35" s="130" t="s">
        <v>179</v>
      </c>
      <c r="P35" s="130">
        <v>5</v>
      </c>
      <c r="Q35" s="130">
        <v>5</v>
      </c>
    </row>
    <row r="36" spans="1:17" ht="15.75" customHeight="1" x14ac:dyDescent="0.2">
      <c r="A36" s="174"/>
      <c r="B36" s="223"/>
      <c r="C36" s="179">
        <v>0</v>
      </c>
      <c r="D36" s="180">
        <v>0.5</v>
      </c>
      <c r="E36" s="180">
        <v>0.5</v>
      </c>
      <c r="F36" s="180">
        <v>0</v>
      </c>
      <c r="G36" s="180"/>
      <c r="H36" s="181"/>
      <c r="I36" s="182">
        <v>0</v>
      </c>
      <c r="J36" s="183">
        <v>0</v>
      </c>
      <c r="K36" s="183">
        <v>0.5</v>
      </c>
      <c r="L36" s="183">
        <v>0.5</v>
      </c>
      <c r="M36" s="180"/>
      <c r="N36" s="181"/>
      <c r="O36" s="130"/>
    </row>
    <row r="37" spans="1:17" ht="12.75" customHeight="1" x14ac:dyDescent="0.2">
      <c r="A37" s="170" t="s">
        <v>46</v>
      </c>
      <c r="B37" s="221" t="s">
        <v>53</v>
      </c>
      <c r="C37" s="166">
        <v>0</v>
      </c>
      <c r="D37" s="167">
        <v>1</v>
      </c>
      <c r="E37" s="167">
        <v>1</v>
      </c>
      <c r="F37" s="167">
        <v>0</v>
      </c>
      <c r="G37" s="168">
        <v>0</v>
      </c>
      <c r="H37" s="169">
        <v>3</v>
      </c>
      <c r="I37" s="166">
        <v>0</v>
      </c>
      <c r="J37" s="167">
        <v>0</v>
      </c>
      <c r="K37" s="167">
        <v>1</v>
      </c>
      <c r="L37" s="167">
        <v>1</v>
      </c>
      <c r="M37" s="168">
        <v>0</v>
      </c>
      <c r="N37" s="169">
        <v>3</v>
      </c>
      <c r="O37" s="130" t="s">
        <v>180</v>
      </c>
      <c r="P37" s="130">
        <v>5</v>
      </c>
      <c r="Q37" s="130">
        <v>5</v>
      </c>
    </row>
    <row r="38" spans="1:17" ht="14.25" customHeight="1" x14ac:dyDescent="0.2">
      <c r="A38" s="170"/>
      <c r="B38" s="221"/>
      <c r="C38" s="184">
        <v>0</v>
      </c>
      <c r="D38" s="185">
        <v>0.5</v>
      </c>
      <c r="E38" s="185">
        <v>0.5</v>
      </c>
      <c r="F38" s="185">
        <v>0</v>
      </c>
      <c r="G38" s="185"/>
      <c r="H38" s="186"/>
      <c r="I38" s="171">
        <v>0</v>
      </c>
      <c r="J38" s="172">
        <v>0</v>
      </c>
      <c r="K38" s="172">
        <v>0.5</v>
      </c>
      <c r="L38" s="172">
        <v>0.5</v>
      </c>
      <c r="M38" s="185"/>
      <c r="N38" s="186"/>
      <c r="O38" s="130"/>
    </row>
    <row r="39" spans="1:17" ht="12.75" customHeight="1" x14ac:dyDescent="0.2">
      <c r="A39" s="174" t="s">
        <v>47</v>
      </c>
      <c r="B39" s="223" t="s">
        <v>61</v>
      </c>
      <c r="C39" s="175">
        <v>0</v>
      </c>
      <c r="D39" s="176">
        <v>0</v>
      </c>
      <c r="E39" s="176">
        <v>1</v>
      </c>
      <c r="F39" s="176">
        <v>0</v>
      </c>
      <c r="G39" s="177">
        <v>1</v>
      </c>
      <c r="H39" s="178">
        <v>3</v>
      </c>
      <c r="I39" s="175">
        <v>0</v>
      </c>
      <c r="J39" s="176">
        <v>0</v>
      </c>
      <c r="K39" s="176">
        <v>1</v>
      </c>
      <c r="L39" s="176">
        <v>0</v>
      </c>
      <c r="M39" s="177">
        <v>1</v>
      </c>
      <c r="N39" s="178">
        <v>3</v>
      </c>
      <c r="O39" s="130" t="s">
        <v>181</v>
      </c>
      <c r="P39" s="130">
        <v>5</v>
      </c>
      <c r="Q39" s="130">
        <v>5</v>
      </c>
    </row>
    <row r="40" spans="1:17" ht="15" customHeight="1" x14ac:dyDescent="0.2">
      <c r="A40" s="174"/>
      <c r="B40" s="223"/>
      <c r="C40" s="179">
        <v>0</v>
      </c>
      <c r="D40" s="180">
        <v>0</v>
      </c>
      <c r="E40" s="180">
        <v>1</v>
      </c>
      <c r="F40" s="180">
        <v>0</v>
      </c>
      <c r="G40" s="180"/>
      <c r="H40" s="181"/>
      <c r="I40" s="182">
        <v>0</v>
      </c>
      <c r="J40" s="183">
        <v>0</v>
      </c>
      <c r="K40" s="183">
        <v>1</v>
      </c>
      <c r="L40" s="183">
        <v>0</v>
      </c>
      <c r="M40" s="180"/>
      <c r="N40" s="181"/>
      <c r="O40" s="130"/>
    </row>
    <row r="41" spans="1:17" ht="12.75" customHeight="1" x14ac:dyDescent="0.2">
      <c r="A41" s="170" t="s">
        <v>48</v>
      </c>
      <c r="B41" s="221" t="s">
        <v>62</v>
      </c>
      <c r="C41" s="166">
        <v>1</v>
      </c>
      <c r="D41" s="167">
        <v>0</v>
      </c>
      <c r="E41" s="167">
        <v>1</v>
      </c>
      <c r="F41" s="167">
        <v>0</v>
      </c>
      <c r="G41" s="168">
        <v>0</v>
      </c>
      <c r="H41" s="169">
        <v>3</v>
      </c>
      <c r="I41" s="166">
        <v>0</v>
      </c>
      <c r="J41" s="167">
        <v>0</v>
      </c>
      <c r="K41" s="167">
        <v>1</v>
      </c>
      <c r="L41" s="167">
        <v>1</v>
      </c>
      <c r="M41" s="168">
        <v>0</v>
      </c>
      <c r="N41" s="169">
        <v>3</v>
      </c>
      <c r="O41" s="130" t="s">
        <v>182</v>
      </c>
      <c r="P41" s="130">
        <v>5</v>
      </c>
      <c r="Q41" s="130">
        <v>5</v>
      </c>
    </row>
    <row r="42" spans="1:17" x14ac:dyDescent="0.2">
      <c r="A42" s="190"/>
      <c r="B42" s="224"/>
      <c r="C42" s="191">
        <v>0.5</v>
      </c>
      <c r="D42" s="192">
        <v>0</v>
      </c>
      <c r="E42" s="192">
        <v>0.5</v>
      </c>
      <c r="F42" s="192">
        <v>0</v>
      </c>
      <c r="G42" s="192"/>
      <c r="H42" s="193"/>
      <c r="I42" s="194">
        <v>0</v>
      </c>
      <c r="J42" s="195">
        <v>0</v>
      </c>
      <c r="K42" s="195">
        <v>0.5</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v>
      </c>
      <c r="H48" s="177">
        <v>3</v>
      </c>
      <c r="P48" s="130">
        <v>5</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1</v>
      </c>
      <c r="H54" s="177">
        <v>3</v>
      </c>
      <c r="P54" s="130">
        <v>5</v>
      </c>
    </row>
    <row r="55" spans="1:16" x14ac:dyDescent="0.2">
      <c r="A55" s="86"/>
      <c r="C55" s="180">
        <v>0</v>
      </c>
      <c r="D55" s="180">
        <v>0</v>
      </c>
      <c r="E55" s="180">
        <v>0.5</v>
      </c>
      <c r="F55" s="180">
        <v>0</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v>
      </c>
      <c r="F60" s="199">
        <v>0</v>
      </c>
      <c r="G60" s="199"/>
      <c r="H60" s="177">
        <v>3</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114"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9E59-1692-45CE-A004-178377841D23}">
  <sheetPr codeName="Sheet3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201</v>
      </c>
      <c r="C3" s="133"/>
      <c r="D3" s="134"/>
      <c r="E3" s="135">
        <v>44644</v>
      </c>
      <c r="F3" s="134"/>
      <c r="G3" s="136"/>
      <c r="H3" s="136"/>
      <c r="I3" s="135" t="s">
        <v>161</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1</v>
      </c>
      <c r="D6" s="141">
        <v>0.16666666666666666</v>
      </c>
      <c r="F6" s="142" t="s">
        <v>49</v>
      </c>
      <c r="J6" s="143" t="s">
        <v>173</v>
      </c>
    </row>
    <row r="7" spans="1:15" x14ac:dyDescent="0.2">
      <c r="B7" s="144" t="s">
        <v>3</v>
      </c>
      <c r="C7" s="88">
        <v>1</v>
      </c>
      <c r="D7" s="145">
        <v>0.16666666666666666</v>
      </c>
      <c r="F7" s="146" t="s">
        <v>28</v>
      </c>
      <c r="G7" s="147"/>
      <c r="H7" s="147">
        <v>0</v>
      </c>
      <c r="I7" s="141">
        <v>0</v>
      </c>
    </row>
    <row r="8" spans="1:15" x14ac:dyDescent="0.2">
      <c r="B8" s="139" t="s">
        <v>5</v>
      </c>
      <c r="C8" s="140">
        <v>0</v>
      </c>
      <c r="D8" s="141">
        <v>0</v>
      </c>
      <c r="F8" s="148" t="s">
        <v>0</v>
      </c>
      <c r="H8" s="81">
        <v>3</v>
      </c>
      <c r="I8" s="145">
        <v>0.5</v>
      </c>
    </row>
    <row r="9" spans="1:15" x14ac:dyDescent="0.2">
      <c r="B9" s="144" t="s">
        <v>6</v>
      </c>
      <c r="C9" s="88">
        <v>1</v>
      </c>
      <c r="D9" s="145">
        <v>0.16666666666666666</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3</v>
      </c>
      <c r="D11" s="145">
        <v>0.5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0</v>
      </c>
      <c r="F24" s="167">
        <v>5</v>
      </c>
      <c r="G24" s="168">
        <v>0</v>
      </c>
      <c r="H24" s="169">
        <v>0</v>
      </c>
      <c r="I24" s="166">
        <v>0</v>
      </c>
      <c r="J24" s="167">
        <v>0</v>
      </c>
      <c r="K24" s="167">
        <v>0</v>
      </c>
      <c r="L24" s="167">
        <v>6</v>
      </c>
      <c r="M24" s="168">
        <v>0</v>
      </c>
      <c r="N24" s="169">
        <v>0</v>
      </c>
      <c r="O24" s="130" t="s">
        <v>174</v>
      </c>
      <c r="P24" s="130">
        <v>6</v>
      </c>
      <c r="Q24" s="130">
        <v>6</v>
      </c>
    </row>
    <row r="25" spans="1:17" ht="18.75" customHeight="1" x14ac:dyDescent="0.2">
      <c r="A25" s="170"/>
      <c r="B25" s="221"/>
      <c r="C25" s="171">
        <v>0</v>
      </c>
      <c r="D25" s="172">
        <v>0.16666666666666666</v>
      </c>
      <c r="E25" s="172">
        <v>0</v>
      </c>
      <c r="F25" s="172">
        <v>0.83333333333333337</v>
      </c>
      <c r="G25" s="172"/>
      <c r="H25" s="173"/>
      <c r="I25" s="171">
        <v>0</v>
      </c>
      <c r="J25" s="172">
        <v>0</v>
      </c>
      <c r="K25" s="172">
        <v>0</v>
      </c>
      <c r="L25" s="172">
        <v>1</v>
      </c>
      <c r="M25" s="172"/>
      <c r="N25" s="173"/>
      <c r="O25" s="130"/>
    </row>
    <row r="26" spans="1:17" ht="12.75" customHeight="1" x14ac:dyDescent="0.2">
      <c r="A26" s="174" t="s">
        <v>41</v>
      </c>
      <c r="B26" s="223" t="s">
        <v>51</v>
      </c>
      <c r="C26" s="175">
        <v>0</v>
      </c>
      <c r="D26" s="176">
        <v>1</v>
      </c>
      <c r="E26" s="176">
        <v>0</v>
      </c>
      <c r="F26" s="176">
        <v>4</v>
      </c>
      <c r="G26" s="177">
        <v>1</v>
      </c>
      <c r="H26" s="178">
        <v>0</v>
      </c>
      <c r="I26" s="175">
        <v>0</v>
      </c>
      <c r="J26" s="176">
        <v>0</v>
      </c>
      <c r="K26" s="176">
        <v>0</v>
      </c>
      <c r="L26" s="176">
        <v>5</v>
      </c>
      <c r="M26" s="177">
        <v>1</v>
      </c>
      <c r="N26" s="178">
        <v>0</v>
      </c>
      <c r="O26" s="130" t="s">
        <v>175</v>
      </c>
      <c r="P26" s="130">
        <v>6</v>
      </c>
      <c r="Q26" s="130">
        <v>6</v>
      </c>
    </row>
    <row r="27" spans="1:17" ht="18" customHeight="1" x14ac:dyDescent="0.2">
      <c r="A27" s="174"/>
      <c r="B27" s="223"/>
      <c r="C27" s="179">
        <v>0</v>
      </c>
      <c r="D27" s="180">
        <v>0.2</v>
      </c>
      <c r="E27" s="180">
        <v>0</v>
      </c>
      <c r="F27" s="180">
        <v>0.8</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0</v>
      </c>
      <c r="F28" s="167">
        <v>5</v>
      </c>
      <c r="G28" s="168">
        <v>0</v>
      </c>
      <c r="H28" s="169">
        <v>0</v>
      </c>
      <c r="I28" s="166">
        <v>0</v>
      </c>
      <c r="J28" s="167">
        <v>0</v>
      </c>
      <c r="K28" s="167">
        <v>1</v>
      </c>
      <c r="L28" s="167">
        <v>5</v>
      </c>
      <c r="M28" s="168">
        <v>0</v>
      </c>
      <c r="N28" s="169">
        <v>0</v>
      </c>
      <c r="O28" s="130" t="s">
        <v>176</v>
      </c>
      <c r="P28" s="130">
        <v>6</v>
      </c>
      <c r="Q28" s="130">
        <v>6</v>
      </c>
    </row>
    <row r="29" spans="1:17" ht="15.75" customHeight="1" x14ac:dyDescent="0.2">
      <c r="A29" s="170"/>
      <c r="B29" s="221"/>
      <c r="C29" s="184">
        <v>0.16666666666666666</v>
      </c>
      <c r="D29" s="185">
        <v>0</v>
      </c>
      <c r="E29" s="185">
        <v>0</v>
      </c>
      <c r="F29" s="185">
        <v>0.83333333333333337</v>
      </c>
      <c r="G29" s="185"/>
      <c r="H29" s="186"/>
      <c r="I29" s="171">
        <v>0</v>
      </c>
      <c r="J29" s="172">
        <v>0</v>
      </c>
      <c r="K29" s="172">
        <v>0.16666666666666666</v>
      </c>
      <c r="L29" s="172">
        <v>0.83333333333333337</v>
      </c>
      <c r="M29" s="185"/>
      <c r="N29" s="186"/>
      <c r="O29" s="130"/>
    </row>
    <row r="30" spans="1:17" ht="13.5" customHeight="1" x14ac:dyDescent="0.2">
      <c r="A30" s="174" t="s">
        <v>43</v>
      </c>
      <c r="B30" s="223" t="s">
        <v>59</v>
      </c>
      <c r="C30" s="175">
        <v>0</v>
      </c>
      <c r="D30" s="176">
        <v>0</v>
      </c>
      <c r="E30" s="176">
        <v>1</v>
      </c>
      <c r="F30" s="176">
        <v>5</v>
      </c>
      <c r="G30" s="177">
        <v>0</v>
      </c>
      <c r="H30" s="178">
        <v>0</v>
      </c>
      <c r="I30" s="175">
        <v>0</v>
      </c>
      <c r="J30" s="176">
        <v>0</v>
      </c>
      <c r="K30" s="176">
        <v>0</v>
      </c>
      <c r="L30" s="176">
        <v>6</v>
      </c>
      <c r="M30" s="177">
        <v>0</v>
      </c>
      <c r="N30" s="178">
        <v>0</v>
      </c>
      <c r="O30" s="130" t="s">
        <v>177</v>
      </c>
      <c r="P30" s="130">
        <v>6</v>
      </c>
      <c r="Q30" s="130">
        <v>6</v>
      </c>
    </row>
    <row r="31" spans="1:17" ht="13.5" customHeight="1" x14ac:dyDescent="0.2">
      <c r="A31" s="174"/>
      <c r="B31" s="223"/>
      <c r="C31" s="179">
        <v>0</v>
      </c>
      <c r="D31" s="180">
        <v>0</v>
      </c>
      <c r="E31" s="180">
        <v>0.16666666666666666</v>
      </c>
      <c r="F31" s="180">
        <v>0.83333333333333337</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0</v>
      </c>
      <c r="F33" s="167">
        <v>5</v>
      </c>
      <c r="G33" s="168">
        <v>0</v>
      </c>
      <c r="H33" s="169">
        <v>0</v>
      </c>
      <c r="I33" s="166">
        <v>0</v>
      </c>
      <c r="J33" s="167">
        <v>0</v>
      </c>
      <c r="K33" s="167">
        <v>0</v>
      </c>
      <c r="L33" s="167">
        <v>6</v>
      </c>
      <c r="M33" s="168">
        <v>0</v>
      </c>
      <c r="N33" s="169">
        <v>0</v>
      </c>
      <c r="O33" s="130" t="s">
        <v>178</v>
      </c>
      <c r="P33" s="130">
        <v>6</v>
      </c>
      <c r="Q33" s="130">
        <v>6</v>
      </c>
    </row>
    <row r="34" spans="1:17" ht="14.25" customHeight="1" x14ac:dyDescent="0.2">
      <c r="A34" s="170"/>
      <c r="B34" s="221"/>
      <c r="C34" s="184">
        <v>0</v>
      </c>
      <c r="D34" s="185">
        <v>0.16666666666666666</v>
      </c>
      <c r="E34" s="185">
        <v>0</v>
      </c>
      <c r="F34" s="185">
        <v>0.83333333333333337</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2</v>
      </c>
      <c r="F35" s="176">
        <v>4</v>
      </c>
      <c r="G35" s="177">
        <v>0</v>
      </c>
      <c r="H35" s="178">
        <v>0</v>
      </c>
      <c r="I35" s="175">
        <v>0</v>
      </c>
      <c r="J35" s="176">
        <v>0</v>
      </c>
      <c r="K35" s="176">
        <v>1</v>
      </c>
      <c r="L35" s="176">
        <v>5</v>
      </c>
      <c r="M35" s="177">
        <v>0</v>
      </c>
      <c r="N35" s="178">
        <v>0</v>
      </c>
      <c r="O35" s="130" t="s">
        <v>179</v>
      </c>
      <c r="P35" s="130">
        <v>6</v>
      </c>
      <c r="Q35" s="130">
        <v>6</v>
      </c>
    </row>
    <row r="36" spans="1:17" ht="15.75" customHeight="1" x14ac:dyDescent="0.2">
      <c r="A36" s="174"/>
      <c r="B36" s="223"/>
      <c r="C36" s="179">
        <v>0</v>
      </c>
      <c r="D36" s="180">
        <v>0</v>
      </c>
      <c r="E36" s="180">
        <v>0.33333333333333331</v>
      </c>
      <c r="F36" s="180">
        <v>0.66666666666666663</v>
      </c>
      <c r="G36" s="180"/>
      <c r="H36" s="181"/>
      <c r="I36" s="182">
        <v>0</v>
      </c>
      <c r="J36" s="183">
        <v>0</v>
      </c>
      <c r="K36" s="183">
        <v>0.16666666666666666</v>
      </c>
      <c r="L36" s="183">
        <v>0.83333333333333337</v>
      </c>
      <c r="M36" s="180"/>
      <c r="N36" s="181"/>
      <c r="O36" s="130"/>
    </row>
    <row r="37" spans="1:17" ht="12.75" customHeight="1" x14ac:dyDescent="0.2">
      <c r="A37" s="170" t="s">
        <v>46</v>
      </c>
      <c r="B37" s="221" t="s">
        <v>53</v>
      </c>
      <c r="C37" s="166">
        <v>0</v>
      </c>
      <c r="D37" s="167">
        <v>0</v>
      </c>
      <c r="E37" s="167">
        <v>0</v>
      </c>
      <c r="F37" s="167">
        <v>4</v>
      </c>
      <c r="G37" s="168">
        <v>2</v>
      </c>
      <c r="H37" s="169">
        <v>0</v>
      </c>
      <c r="I37" s="166">
        <v>0</v>
      </c>
      <c r="J37" s="167">
        <v>0</v>
      </c>
      <c r="K37" s="167">
        <v>0</v>
      </c>
      <c r="L37" s="167">
        <v>4</v>
      </c>
      <c r="M37" s="168">
        <v>2</v>
      </c>
      <c r="N37" s="169">
        <v>0</v>
      </c>
      <c r="O37" s="130" t="s">
        <v>180</v>
      </c>
      <c r="P37" s="130">
        <v>6</v>
      </c>
      <c r="Q37" s="130">
        <v>6</v>
      </c>
    </row>
    <row r="38" spans="1:17" ht="14.25" customHeight="1" x14ac:dyDescent="0.2">
      <c r="A38" s="170"/>
      <c r="B38" s="221"/>
      <c r="C38" s="184">
        <v>0</v>
      </c>
      <c r="D38" s="185">
        <v>0</v>
      </c>
      <c r="E38" s="185">
        <v>0</v>
      </c>
      <c r="F38" s="185">
        <v>1</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0</v>
      </c>
      <c r="F39" s="176">
        <v>5</v>
      </c>
      <c r="G39" s="177">
        <v>0</v>
      </c>
      <c r="H39" s="178">
        <v>0</v>
      </c>
      <c r="I39" s="175">
        <v>0</v>
      </c>
      <c r="J39" s="176">
        <v>0</v>
      </c>
      <c r="K39" s="176">
        <v>1</v>
      </c>
      <c r="L39" s="176">
        <v>5</v>
      </c>
      <c r="M39" s="177">
        <v>0</v>
      </c>
      <c r="N39" s="178">
        <v>0</v>
      </c>
      <c r="O39" s="130" t="s">
        <v>181</v>
      </c>
      <c r="P39" s="130">
        <v>6</v>
      </c>
      <c r="Q39" s="130">
        <v>6</v>
      </c>
    </row>
    <row r="40" spans="1:17" ht="15" customHeight="1" x14ac:dyDescent="0.2">
      <c r="A40" s="174"/>
      <c r="B40" s="223"/>
      <c r="C40" s="179">
        <v>0</v>
      </c>
      <c r="D40" s="180">
        <v>0.16666666666666666</v>
      </c>
      <c r="E40" s="180">
        <v>0</v>
      </c>
      <c r="F40" s="180">
        <v>0.83333333333333337</v>
      </c>
      <c r="G40" s="180"/>
      <c r="H40" s="181"/>
      <c r="I40" s="182">
        <v>0</v>
      </c>
      <c r="J40" s="183">
        <v>0</v>
      </c>
      <c r="K40" s="183">
        <v>0.16666666666666666</v>
      </c>
      <c r="L40" s="183">
        <v>0.83333333333333337</v>
      </c>
      <c r="M40" s="180"/>
      <c r="N40" s="181"/>
      <c r="O40" s="130"/>
    </row>
    <row r="41" spans="1:17" ht="12.75" customHeight="1" x14ac:dyDescent="0.2">
      <c r="A41" s="170" t="s">
        <v>48</v>
      </c>
      <c r="B41" s="221" t="s">
        <v>62</v>
      </c>
      <c r="C41" s="166">
        <v>0</v>
      </c>
      <c r="D41" s="167">
        <v>0</v>
      </c>
      <c r="E41" s="167">
        <v>0</v>
      </c>
      <c r="F41" s="167">
        <v>4</v>
      </c>
      <c r="G41" s="168">
        <v>2</v>
      </c>
      <c r="H41" s="169">
        <v>0</v>
      </c>
      <c r="I41" s="166">
        <v>0</v>
      </c>
      <c r="J41" s="167">
        <v>0</v>
      </c>
      <c r="K41" s="167">
        <v>0</v>
      </c>
      <c r="L41" s="167">
        <v>4</v>
      </c>
      <c r="M41" s="168">
        <v>2</v>
      </c>
      <c r="N41" s="169">
        <v>0</v>
      </c>
      <c r="O41" s="130" t="s">
        <v>182</v>
      </c>
      <c r="P41" s="130">
        <v>6</v>
      </c>
      <c r="Q41" s="130">
        <v>6</v>
      </c>
    </row>
    <row r="42" spans="1:17" x14ac:dyDescent="0.2">
      <c r="A42" s="190"/>
      <c r="B42" s="224"/>
      <c r="C42" s="191">
        <v>0</v>
      </c>
      <c r="D42" s="192">
        <v>0</v>
      </c>
      <c r="E42" s="192">
        <v>0</v>
      </c>
      <c r="F42" s="192">
        <v>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1</v>
      </c>
      <c r="H48" s="177">
        <v>0</v>
      </c>
      <c r="P48" s="130">
        <v>6</v>
      </c>
    </row>
    <row r="49" spans="1:16" x14ac:dyDescent="0.2">
      <c r="A49" s="86"/>
      <c r="C49" s="180">
        <v>0</v>
      </c>
      <c r="D49" s="180">
        <v>0</v>
      </c>
      <c r="E49" s="180">
        <v>0</v>
      </c>
      <c r="F49" s="180">
        <v>0.83333333333333337</v>
      </c>
      <c r="G49" s="180">
        <v>0.16666666666666666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1</v>
      </c>
      <c r="G54" s="199">
        <v>2</v>
      </c>
      <c r="H54" s="177">
        <v>0</v>
      </c>
      <c r="P54" s="130">
        <v>6</v>
      </c>
    </row>
    <row r="55" spans="1:16" x14ac:dyDescent="0.2">
      <c r="A55" s="86"/>
      <c r="C55" s="180">
        <v>0</v>
      </c>
      <c r="D55" s="180">
        <v>0.16666666666666666</v>
      </c>
      <c r="E55" s="180">
        <v>0.33333333333333331</v>
      </c>
      <c r="F55" s="180">
        <v>0.16666666666666666</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4</v>
      </c>
      <c r="F60" s="199">
        <v>0</v>
      </c>
      <c r="G60" s="199"/>
      <c r="H60" s="177">
        <v>0</v>
      </c>
      <c r="P60" s="130">
        <v>6</v>
      </c>
    </row>
    <row r="61" spans="1:16" x14ac:dyDescent="0.2">
      <c r="A61" s="86"/>
      <c r="C61" s="180">
        <v>0</v>
      </c>
      <c r="D61" s="180">
        <v>0.33333333333333331</v>
      </c>
      <c r="E61" s="180">
        <v>0.66666666666666663</v>
      </c>
      <c r="F61" s="180"/>
      <c r="G61" s="180"/>
      <c r="H61" s="180"/>
    </row>
    <row r="62" spans="1:16" x14ac:dyDescent="0.2">
      <c r="A62" s="87" t="s">
        <v>183</v>
      </c>
    </row>
    <row r="63" spans="1:16" ht="6.75" customHeight="1" x14ac:dyDescent="0.2">
      <c r="A63" s="87"/>
    </row>
    <row r="64" spans="1:16" ht="48.95" customHeight="1" x14ac:dyDescent="0.2">
      <c r="B64" s="226" t="s">
        <v>366</v>
      </c>
      <c r="C64" s="226"/>
      <c r="D64" s="226"/>
      <c r="E64" s="226"/>
      <c r="F64" s="226"/>
      <c r="G64" s="226"/>
      <c r="H64" s="226"/>
      <c r="I64" s="226"/>
      <c r="J64" s="226"/>
      <c r="K64" s="226"/>
      <c r="L64" s="226"/>
    </row>
    <row r="65" spans="2:12" ht="23.1" customHeight="1" x14ac:dyDescent="0.2">
      <c r="B65" s="226" t="s">
        <v>331</v>
      </c>
      <c r="C65" s="226"/>
      <c r="D65" s="226"/>
      <c r="E65" s="226"/>
      <c r="F65" s="226"/>
      <c r="G65" s="226"/>
      <c r="H65" s="226"/>
      <c r="I65" s="226"/>
      <c r="J65" s="226"/>
      <c r="K65" s="226"/>
      <c r="L65" s="226"/>
    </row>
    <row r="66" spans="2:12" ht="36" customHeight="1" x14ac:dyDescent="0.2">
      <c r="B66" s="226" t="s">
        <v>367</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1876-A4BE-46C7-B08A-EFDCB1E1EB47}">
  <sheetPr codeName="Sheet6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201</v>
      </c>
      <c r="C3" s="133"/>
      <c r="D3" s="134"/>
      <c r="E3" s="135">
        <v>44721</v>
      </c>
      <c r="F3" s="134"/>
      <c r="G3" s="136"/>
      <c r="H3" s="136"/>
      <c r="I3" s="135" t="s">
        <v>314</v>
      </c>
      <c r="J3" s="136"/>
      <c r="K3" s="136"/>
      <c r="L3" s="136"/>
      <c r="M3" s="137">
        <v>41</v>
      </c>
      <c r="N3" s="138"/>
      <c r="O3" s="130"/>
    </row>
    <row r="4" spans="1:15" ht="9.75" customHeight="1" x14ac:dyDescent="0.2"/>
    <row r="5" spans="1:15" ht="17.25" customHeight="1" x14ac:dyDescent="0.2">
      <c r="A5" s="86" t="s">
        <v>13</v>
      </c>
      <c r="B5" s="87" t="s">
        <v>12</v>
      </c>
    </row>
    <row r="6" spans="1:15" x14ac:dyDescent="0.2">
      <c r="B6" s="139" t="s">
        <v>2</v>
      </c>
      <c r="C6" s="140">
        <v>13</v>
      </c>
      <c r="D6" s="141">
        <v>0.31707317073170732</v>
      </c>
      <c r="F6" s="142" t="s">
        <v>49</v>
      </c>
      <c r="J6" s="143" t="s">
        <v>173</v>
      </c>
    </row>
    <row r="7" spans="1:15" x14ac:dyDescent="0.2">
      <c r="B7" s="144" t="s">
        <v>3</v>
      </c>
      <c r="C7" s="88">
        <v>18</v>
      </c>
      <c r="D7" s="145">
        <v>0.43902439024390244</v>
      </c>
      <c r="F7" s="146" t="s">
        <v>28</v>
      </c>
      <c r="G7" s="147"/>
      <c r="H7" s="147">
        <v>3</v>
      </c>
      <c r="I7" s="141">
        <v>7.3170731707317069E-2</v>
      </c>
      <c r="K7" s="81" t="s">
        <v>315</v>
      </c>
    </row>
    <row r="8" spans="1:15" x14ac:dyDescent="0.2">
      <c r="B8" s="139" t="s">
        <v>5</v>
      </c>
      <c r="C8" s="140">
        <v>5</v>
      </c>
      <c r="D8" s="141">
        <v>0.12195121951219512</v>
      </c>
      <c r="F8" s="148" t="s">
        <v>0</v>
      </c>
      <c r="H8" s="81">
        <v>1</v>
      </c>
      <c r="I8" s="145">
        <v>2.4390243902439025E-2</v>
      </c>
      <c r="K8" s="81" t="s">
        <v>316</v>
      </c>
    </row>
    <row r="9" spans="1:15" x14ac:dyDescent="0.2">
      <c r="B9" s="144" t="s">
        <v>6</v>
      </c>
      <c r="C9" s="88">
        <v>1</v>
      </c>
      <c r="D9" s="145">
        <v>2.4390243902439025E-2</v>
      </c>
      <c r="F9" s="146" t="s">
        <v>29</v>
      </c>
      <c r="G9" s="147"/>
      <c r="H9" s="147">
        <v>0</v>
      </c>
      <c r="I9" s="141">
        <v>0</v>
      </c>
      <c r="K9" s="81" t="s">
        <v>317</v>
      </c>
    </row>
    <row r="10" spans="1:15" x14ac:dyDescent="0.2">
      <c r="B10" s="139" t="s">
        <v>4</v>
      </c>
      <c r="C10" s="140">
        <v>5</v>
      </c>
      <c r="D10" s="141">
        <v>0.12195121951219512</v>
      </c>
      <c r="F10" s="148" t="s">
        <v>30</v>
      </c>
      <c r="H10" s="81">
        <v>2</v>
      </c>
      <c r="I10" s="145">
        <v>4.878048780487805E-2</v>
      </c>
    </row>
    <row r="11" spans="1:15" x14ac:dyDescent="0.2">
      <c r="B11" s="144" t="s">
        <v>23</v>
      </c>
      <c r="C11" s="88">
        <v>6</v>
      </c>
      <c r="D11" s="145">
        <v>0.14634146341463414</v>
      </c>
      <c r="F11" s="146" t="s">
        <v>31</v>
      </c>
      <c r="G11" s="147"/>
      <c r="H11" s="147">
        <v>0</v>
      </c>
      <c r="I11" s="141">
        <v>0</v>
      </c>
    </row>
    <row r="12" spans="1:15" x14ac:dyDescent="0.2">
      <c r="B12" s="139" t="s">
        <v>26</v>
      </c>
      <c r="C12" s="140">
        <v>3</v>
      </c>
      <c r="D12" s="141">
        <v>7.3170731707317069E-2</v>
      </c>
      <c r="F12" s="148" t="s">
        <v>32</v>
      </c>
      <c r="H12" s="81">
        <v>0</v>
      </c>
      <c r="I12" s="145">
        <v>0</v>
      </c>
    </row>
    <row r="13" spans="1:15" x14ac:dyDescent="0.2">
      <c r="B13" s="144" t="s">
        <v>24</v>
      </c>
      <c r="C13" s="88">
        <v>1</v>
      </c>
      <c r="D13" s="145">
        <v>2.4390243902439025E-2</v>
      </c>
      <c r="F13" s="146" t="s">
        <v>33</v>
      </c>
      <c r="G13" s="147"/>
      <c r="H13" s="147">
        <v>0</v>
      </c>
      <c r="I13" s="141">
        <v>0</v>
      </c>
    </row>
    <row r="14" spans="1:15" x14ac:dyDescent="0.2">
      <c r="B14" s="139" t="s">
        <v>27</v>
      </c>
      <c r="C14" s="140">
        <v>1</v>
      </c>
      <c r="D14" s="141">
        <v>2.4390243902439025E-2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3</v>
      </c>
      <c r="D17" s="149">
        <v>7.3170731707317069E-2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0</v>
      </c>
      <c r="E24" s="167">
        <v>14</v>
      </c>
      <c r="F24" s="167">
        <v>18</v>
      </c>
      <c r="G24" s="168">
        <v>0</v>
      </c>
      <c r="H24" s="169">
        <v>6</v>
      </c>
      <c r="I24" s="166">
        <v>1</v>
      </c>
      <c r="J24" s="167">
        <v>0</v>
      </c>
      <c r="K24" s="167">
        <v>6</v>
      </c>
      <c r="L24" s="167">
        <v>26</v>
      </c>
      <c r="M24" s="168">
        <v>0</v>
      </c>
      <c r="N24" s="169">
        <v>8</v>
      </c>
      <c r="O24" s="130" t="s">
        <v>174</v>
      </c>
      <c r="P24" s="130">
        <v>41</v>
      </c>
      <c r="Q24" s="130">
        <v>41</v>
      </c>
    </row>
    <row r="25" spans="1:17" ht="18.75" customHeight="1" x14ac:dyDescent="0.2">
      <c r="A25" s="170"/>
      <c r="B25" s="221"/>
      <c r="C25" s="171">
        <v>8.5714285714285715E-2</v>
      </c>
      <c r="D25" s="172">
        <v>0</v>
      </c>
      <c r="E25" s="172">
        <v>0.4</v>
      </c>
      <c r="F25" s="172">
        <v>0.51428571428571423</v>
      </c>
      <c r="G25" s="172"/>
      <c r="H25" s="173"/>
      <c r="I25" s="171">
        <v>3.0303030303030304E-2</v>
      </c>
      <c r="J25" s="172">
        <v>0</v>
      </c>
      <c r="K25" s="172">
        <v>0.18181818181818182</v>
      </c>
      <c r="L25" s="172">
        <v>0.78787878787878785</v>
      </c>
      <c r="M25" s="172"/>
      <c r="N25" s="173"/>
      <c r="O25" s="130"/>
    </row>
    <row r="26" spans="1:17" ht="12.75" customHeight="1" x14ac:dyDescent="0.2">
      <c r="A26" s="174" t="s">
        <v>41</v>
      </c>
      <c r="B26" s="223" t="s">
        <v>51</v>
      </c>
      <c r="C26" s="175">
        <v>1</v>
      </c>
      <c r="D26" s="176">
        <v>1</v>
      </c>
      <c r="E26" s="176">
        <v>5</v>
      </c>
      <c r="F26" s="176">
        <v>24</v>
      </c>
      <c r="G26" s="177">
        <v>4</v>
      </c>
      <c r="H26" s="178">
        <v>6</v>
      </c>
      <c r="I26" s="175">
        <v>0</v>
      </c>
      <c r="J26" s="176">
        <v>0</v>
      </c>
      <c r="K26" s="176">
        <v>2</v>
      </c>
      <c r="L26" s="176">
        <v>28</v>
      </c>
      <c r="M26" s="177">
        <v>3</v>
      </c>
      <c r="N26" s="178">
        <v>8</v>
      </c>
      <c r="O26" s="130" t="s">
        <v>175</v>
      </c>
      <c r="P26" s="130">
        <v>41</v>
      </c>
      <c r="Q26" s="130">
        <v>41</v>
      </c>
    </row>
    <row r="27" spans="1:17" ht="18" customHeight="1" x14ac:dyDescent="0.2">
      <c r="A27" s="174"/>
      <c r="B27" s="223"/>
      <c r="C27" s="179">
        <v>3.2258064516129031E-2</v>
      </c>
      <c r="D27" s="180">
        <v>3.2258064516129031E-2</v>
      </c>
      <c r="E27" s="180">
        <v>0.16129032258064516</v>
      </c>
      <c r="F27" s="180">
        <v>0.77419354838709675</v>
      </c>
      <c r="G27" s="180"/>
      <c r="H27" s="181"/>
      <c r="I27" s="182">
        <v>0</v>
      </c>
      <c r="J27" s="183">
        <v>0</v>
      </c>
      <c r="K27" s="183">
        <v>6.6666666666666666E-2</v>
      </c>
      <c r="L27" s="183">
        <v>0.93333333333333335</v>
      </c>
      <c r="M27" s="180"/>
      <c r="N27" s="181"/>
      <c r="O27" s="130"/>
    </row>
    <row r="28" spans="1:17" ht="12.75" customHeight="1" x14ac:dyDescent="0.2">
      <c r="A28" s="170" t="s">
        <v>42</v>
      </c>
      <c r="B28" s="221" t="s">
        <v>58</v>
      </c>
      <c r="C28" s="166">
        <v>1</v>
      </c>
      <c r="D28" s="167">
        <v>1</v>
      </c>
      <c r="E28" s="167">
        <v>4</v>
      </c>
      <c r="F28" s="167">
        <v>23</v>
      </c>
      <c r="G28" s="168">
        <v>6</v>
      </c>
      <c r="H28" s="169">
        <v>6</v>
      </c>
      <c r="I28" s="166">
        <v>0</v>
      </c>
      <c r="J28" s="167">
        <v>0</v>
      </c>
      <c r="K28" s="167">
        <v>2</v>
      </c>
      <c r="L28" s="167">
        <v>26</v>
      </c>
      <c r="M28" s="168">
        <v>5</v>
      </c>
      <c r="N28" s="169">
        <v>8</v>
      </c>
      <c r="O28" s="130" t="s">
        <v>176</v>
      </c>
      <c r="P28" s="130">
        <v>41</v>
      </c>
      <c r="Q28" s="130">
        <v>41</v>
      </c>
    </row>
    <row r="29" spans="1:17" ht="15.75" customHeight="1" x14ac:dyDescent="0.2">
      <c r="A29" s="170"/>
      <c r="B29" s="221"/>
      <c r="C29" s="184">
        <v>3.4482758620689655E-2</v>
      </c>
      <c r="D29" s="185">
        <v>3.4482758620689655E-2</v>
      </c>
      <c r="E29" s="185">
        <v>0.13793103448275862</v>
      </c>
      <c r="F29" s="185">
        <v>0.7931034482758621</v>
      </c>
      <c r="G29" s="185"/>
      <c r="H29" s="186"/>
      <c r="I29" s="171">
        <v>0</v>
      </c>
      <c r="J29" s="172">
        <v>0</v>
      </c>
      <c r="K29" s="172">
        <v>7.1428571428571425E-2</v>
      </c>
      <c r="L29" s="172">
        <v>0.9285714285714286</v>
      </c>
      <c r="M29" s="185"/>
      <c r="N29" s="186"/>
      <c r="O29" s="130"/>
    </row>
    <row r="30" spans="1:17" ht="13.5" customHeight="1" x14ac:dyDescent="0.2">
      <c r="A30" s="174" t="s">
        <v>43</v>
      </c>
      <c r="B30" s="223" t="s">
        <v>59</v>
      </c>
      <c r="C30" s="175">
        <v>0</v>
      </c>
      <c r="D30" s="176">
        <v>2</v>
      </c>
      <c r="E30" s="176">
        <v>7</v>
      </c>
      <c r="F30" s="176">
        <v>26</v>
      </c>
      <c r="G30" s="177">
        <v>0</v>
      </c>
      <c r="H30" s="178">
        <v>6</v>
      </c>
      <c r="I30" s="175">
        <v>0</v>
      </c>
      <c r="J30" s="176">
        <v>0</v>
      </c>
      <c r="K30" s="176">
        <v>2</v>
      </c>
      <c r="L30" s="176">
        <v>31</v>
      </c>
      <c r="M30" s="177">
        <v>0</v>
      </c>
      <c r="N30" s="178">
        <v>8</v>
      </c>
      <c r="O30" s="130" t="s">
        <v>177</v>
      </c>
      <c r="P30" s="130">
        <v>41</v>
      </c>
      <c r="Q30" s="130">
        <v>41</v>
      </c>
    </row>
    <row r="31" spans="1:17" ht="13.5" customHeight="1" x14ac:dyDescent="0.2">
      <c r="A31" s="174"/>
      <c r="B31" s="223"/>
      <c r="C31" s="179">
        <v>0</v>
      </c>
      <c r="D31" s="180">
        <v>5.7142857142857141E-2</v>
      </c>
      <c r="E31" s="180">
        <v>0.2</v>
      </c>
      <c r="F31" s="180">
        <v>0.74285714285714288</v>
      </c>
      <c r="G31" s="180"/>
      <c r="H31" s="181"/>
      <c r="I31" s="182">
        <v>0</v>
      </c>
      <c r="J31" s="183">
        <v>0</v>
      </c>
      <c r="K31" s="183">
        <v>6.0606060606060608E-2</v>
      </c>
      <c r="L31" s="183">
        <v>0.93939393939393945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12</v>
      </c>
      <c r="F33" s="167">
        <v>18</v>
      </c>
      <c r="G33" s="168">
        <v>2</v>
      </c>
      <c r="H33" s="169">
        <v>6</v>
      </c>
      <c r="I33" s="166">
        <v>0</v>
      </c>
      <c r="J33" s="167">
        <v>0</v>
      </c>
      <c r="K33" s="167">
        <v>4</v>
      </c>
      <c r="L33" s="167">
        <v>27</v>
      </c>
      <c r="M33" s="168">
        <v>2</v>
      </c>
      <c r="N33" s="169">
        <v>8</v>
      </c>
      <c r="O33" s="130" t="s">
        <v>178</v>
      </c>
      <c r="P33" s="130">
        <v>41</v>
      </c>
      <c r="Q33" s="130">
        <v>41</v>
      </c>
    </row>
    <row r="34" spans="1:17" ht="14.25" customHeight="1" x14ac:dyDescent="0.2">
      <c r="A34" s="170"/>
      <c r="B34" s="221"/>
      <c r="C34" s="184">
        <v>0</v>
      </c>
      <c r="D34" s="185">
        <v>9.0909090909090912E-2</v>
      </c>
      <c r="E34" s="185">
        <v>0.36363636363636365</v>
      </c>
      <c r="F34" s="185">
        <v>0.54545454545454541</v>
      </c>
      <c r="G34" s="185"/>
      <c r="H34" s="186"/>
      <c r="I34" s="171">
        <v>0</v>
      </c>
      <c r="J34" s="172">
        <v>0</v>
      </c>
      <c r="K34" s="172">
        <v>0.12903225806451613</v>
      </c>
      <c r="L34" s="172">
        <v>0.87096774193548387</v>
      </c>
      <c r="M34" s="185"/>
      <c r="N34" s="186"/>
      <c r="O34" s="130"/>
    </row>
    <row r="35" spans="1:17" ht="12.75" customHeight="1" x14ac:dyDescent="0.2">
      <c r="A35" s="174" t="s">
        <v>45</v>
      </c>
      <c r="B35" s="223" t="s">
        <v>52</v>
      </c>
      <c r="C35" s="175">
        <v>0</v>
      </c>
      <c r="D35" s="176">
        <v>5</v>
      </c>
      <c r="E35" s="176">
        <v>4</v>
      </c>
      <c r="F35" s="176">
        <v>20</v>
      </c>
      <c r="G35" s="177">
        <v>6</v>
      </c>
      <c r="H35" s="178">
        <v>6</v>
      </c>
      <c r="I35" s="175">
        <v>0</v>
      </c>
      <c r="J35" s="176">
        <v>0</v>
      </c>
      <c r="K35" s="176">
        <v>0</v>
      </c>
      <c r="L35" s="176">
        <v>28</v>
      </c>
      <c r="M35" s="177">
        <v>6</v>
      </c>
      <c r="N35" s="178">
        <v>7</v>
      </c>
      <c r="O35" s="130" t="s">
        <v>179</v>
      </c>
      <c r="P35" s="130">
        <v>41</v>
      </c>
      <c r="Q35" s="130">
        <v>41</v>
      </c>
    </row>
    <row r="36" spans="1:17" ht="15.75" customHeight="1" x14ac:dyDescent="0.2">
      <c r="A36" s="174"/>
      <c r="B36" s="223"/>
      <c r="C36" s="179">
        <v>0</v>
      </c>
      <c r="D36" s="180">
        <v>0.17241379310344829</v>
      </c>
      <c r="E36" s="180">
        <v>0.13793103448275862</v>
      </c>
      <c r="F36" s="180">
        <v>0.68965517241379315</v>
      </c>
      <c r="G36" s="180"/>
      <c r="H36" s="181"/>
      <c r="I36" s="182">
        <v>0</v>
      </c>
      <c r="J36" s="183">
        <v>0</v>
      </c>
      <c r="K36" s="183">
        <v>0</v>
      </c>
      <c r="L36" s="183">
        <v>1</v>
      </c>
      <c r="M36" s="180"/>
      <c r="N36" s="181"/>
      <c r="O36" s="130"/>
    </row>
    <row r="37" spans="1:17" ht="12.75" customHeight="1" x14ac:dyDescent="0.2">
      <c r="A37" s="170" t="s">
        <v>46</v>
      </c>
      <c r="B37" s="221" t="s">
        <v>53</v>
      </c>
      <c r="C37" s="166">
        <v>0</v>
      </c>
      <c r="D37" s="167">
        <v>4</v>
      </c>
      <c r="E37" s="167">
        <v>5</v>
      </c>
      <c r="F37" s="167">
        <v>22</v>
      </c>
      <c r="G37" s="168">
        <v>2</v>
      </c>
      <c r="H37" s="169">
        <v>8</v>
      </c>
      <c r="I37" s="166">
        <v>0</v>
      </c>
      <c r="J37" s="167">
        <v>2</v>
      </c>
      <c r="K37" s="167">
        <v>1</v>
      </c>
      <c r="L37" s="167">
        <v>26</v>
      </c>
      <c r="M37" s="168">
        <v>2</v>
      </c>
      <c r="N37" s="169">
        <v>10</v>
      </c>
      <c r="O37" s="130" t="s">
        <v>180</v>
      </c>
      <c r="P37" s="130">
        <v>41</v>
      </c>
      <c r="Q37" s="130">
        <v>41</v>
      </c>
    </row>
    <row r="38" spans="1:17" ht="14.25" customHeight="1" x14ac:dyDescent="0.2">
      <c r="A38" s="170"/>
      <c r="B38" s="221"/>
      <c r="C38" s="184">
        <v>0</v>
      </c>
      <c r="D38" s="185">
        <v>0.12903225806451613</v>
      </c>
      <c r="E38" s="185">
        <v>0.16129032258064516</v>
      </c>
      <c r="F38" s="185">
        <v>0.70967741935483875</v>
      </c>
      <c r="G38" s="185"/>
      <c r="H38" s="186"/>
      <c r="I38" s="171">
        <v>0</v>
      </c>
      <c r="J38" s="172">
        <v>6.8965517241379309E-2</v>
      </c>
      <c r="K38" s="172">
        <v>3.4482758620689655E-2</v>
      </c>
      <c r="L38" s="172">
        <v>0.89655172413793105</v>
      </c>
      <c r="M38" s="185"/>
      <c r="N38" s="186"/>
      <c r="O38" s="130"/>
    </row>
    <row r="39" spans="1:17" ht="12.75" customHeight="1" x14ac:dyDescent="0.2">
      <c r="A39" s="174" t="s">
        <v>47</v>
      </c>
      <c r="B39" s="223" t="s">
        <v>61</v>
      </c>
      <c r="C39" s="175">
        <v>1</v>
      </c>
      <c r="D39" s="176">
        <v>3</v>
      </c>
      <c r="E39" s="176">
        <v>6</v>
      </c>
      <c r="F39" s="176">
        <v>19</v>
      </c>
      <c r="G39" s="177">
        <v>7</v>
      </c>
      <c r="H39" s="178">
        <v>5</v>
      </c>
      <c r="I39" s="175">
        <v>0</v>
      </c>
      <c r="J39" s="176">
        <v>0</v>
      </c>
      <c r="K39" s="176">
        <v>0</v>
      </c>
      <c r="L39" s="176">
        <v>28</v>
      </c>
      <c r="M39" s="177">
        <v>5</v>
      </c>
      <c r="N39" s="178">
        <v>8</v>
      </c>
      <c r="O39" s="130" t="s">
        <v>181</v>
      </c>
      <c r="P39" s="130">
        <v>41</v>
      </c>
      <c r="Q39" s="130">
        <v>41</v>
      </c>
    </row>
    <row r="40" spans="1:17" ht="15" customHeight="1" x14ac:dyDescent="0.2">
      <c r="A40" s="174"/>
      <c r="B40" s="223"/>
      <c r="C40" s="179">
        <v>3.4482758620689655E-2</v>
      </c>
      <c r="D40" s="180">
        <v>0.10344827586206896</v>
      </c>
      <c r="E40" s="180">
        <v>0.20689655172413793</v>
      </c>
      <c r="F40" s="180">
        <v>0.65517241379310343</v>
      </c>
      <c r="G40" s="180"/>
      <c r="H40" s="181"/>
      <c r="I40" s="182">
        <v>0</v>
      </c>
      <c r="J40" s="183">
        <v>0</v>
      </c>
      <c r="K40" s="183">
        <v>0</v>
      </c>
      <c r="L40" s="183">
        <v>1</v>
      </c>
      <c r="M40" s="180"/>
      <c r="N40" s="181"/>
      <c r="O40" s="130"/>
    </row>
    <row r="41" spans="1:17" ht="12.75" customHeight="1" x14ac:dyDescent="0.2">
      <c r="A41" s="170" t="s">
        <v>48</v>
      </c>
      <c r="B41" s="221" t="s">
        <v>62</v>
      </c>
      <c r="C41" s="166">
        <v>1</v>
      </c>
      <c r="D41" s="167">
        <v>5</v>
      </c>
      <c r="E41" s="167">
        <v>10</v>
      </c>
      <c r="F41" s="167">
        <v>16</v>
      </c>
      <c r="G41" s="168">
        <v>4</v>
      </c>
      <c r="H41" s="169">
        <v>5</v>
      </c>
      <c r="I41" s="166">
        <v>0</v>
      </c>
      <c r="J41" s="167">
        <v>1</v>
      </c>
      <c r="K41" s="167">
        <v>1</v>
      </c>
      <c r="L41" s="167">
        <v>28</v>
      </c>
      <c r="M41" s="168">
        <v>3</v>
      </c>
      <c r="N41" s="169">
        <v>8</v>
      </c>
      <c r="O41" s="130" t="s">
        <v>182</v>
      </c>
      <c r="P41" s="130">
        <v>41</v>
      </c>
      <c r="Q41" s="130">
        <v>41</v>
      </c>
    </row>
    <row r="42" spans="1:17" x14ac:dyDescent="0.2">
      <c r="A42" s="190"/>
      <c r="B42" s="224"/>
      <c r="C42" s="191">
        <v>3.125E-2</v>
      </c>
      <c r="D42" s="192">
        <v>0.15625</v>
      </c>
      <c r="E42" s="192">
        <v>0.3125</v>
      </c>
      <c r="F42" s="192">
        <v>0.5</v>
      </c>
      <c r="G42" s="192"/>
      <c r="H42" s="193"/>
      <c r="I42" s="194">
        <v>0</v>
      </c>
      <c r="J42" s="195">
        <v>3.3333333333333333E-2</v>
      </c>
      <c r="K42" s="195">
        <v>3.3333333333333333E-2</v>
      </c>
      <c r="L42" s="195">
        <v>0.93333333333333335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1</v>
      </c>
      <c r="E48" s="199">
        <v>4</v>
      </c>
      <c r="F48" s="199">
        <v>16</v>
      </c>
      <c r="G48" s="199">
        <v>14</v>
      </c>
      <c r="H48" s="177">
        <v>5</v>
      </c>
      <c r="P48" s="130">
        <v>41</v>
      </c>
    </row>
    <row r="49" spans="1:16" x14ac:dyDescent="0.2">
      <c r="A49" s="86"/>
      <c r="C49" s="180">
        <v>2.7777777777777776E-2</v>
      </c>
      <c r="D49" s="180">
        <v>2.7777777777777776E-2</v>
      </c>
      <c r="E49" s="180">
        <v>0.1111111111111111</v>
      </c>
      <c r="F49" s="180">
        <v>0.44444444444444442</v>
      </c>
      <c r="G49" s="180">
        <v>0.3888888888888889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3</v>
      </c>
      <c r="E54" s="199">
        <v>11</v>
      </c>
      <c r="F54" s="199">
        <v>15</v>
      </c>
      <c r="G54" s="199">
        <v>7</v>
      </c>
      <c r="H54" s="177">
        <v>4</v>
      </c>
      <c r="P54" s="130">
        <v>41</v>
      </c>
    </row>
    <row r="55" spans="1:16" x14ac:dyDescent="0.2">
      <c r="A55" s="86"/>
      <c r="C55" s="180">
        <v>2.7027027027027029E-2</v>
      </c>
      <c r="D55" s="180">
        <v>8.1081081081081086E-2</v>
      </c>
      <c r="E55" s="180">
        <v>0.29729729729729731</v>
      </c>
      <c r="F55" s="180">
        <v>0.40540540540540543</v>
      </c>
      <c r="G55" s="180">
        <v>0.1891891891891892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2</v>
      </c>
      <c r="E60" s="199">
        <v>33</v>
      </c>
      <c r="F60" s="199">
        <v>1</v>
      </c>
      <c r="G60" s="199"/>
      <c r="H60" s="177">
        <v>4</v>
      </c>
      <c r="P60" s="130">
        <v>41</v>
      </c>
    </row>
    <row r="61" spans="1:16" x14ac:dyDescent="0.2">
      <c r="A61" s="86"/>
      <c r="C61" s="180">
        <v>2.7777777777777776E-2</v>
      </c>
      <c r="D61" s="180">
        <v>5.5555555555555552E-2</v>
      </c>
      <c r="E61" s="180">
        <v>0.91666666666666663</v>
      </c>
      <c r="F61" s="180"/>
      <c r="G61" s="180"/>
      <c r="H61" s="180"/>
    </row>
    <row r="62" spans="1:16" x14ac:dyDescent="0.2">
      <c r="A62" s="87" t="s">
        <v>183</v>
      </c>
    </row>
    <row r="63" spans="1:16" ht="6.75" customHeight="1" x14ac:dyDescent="0.2">
      <c r="A63" s="87"/>
    </row>
    <row r="64" spans="1:16" ht="23.1" customHeight="1" x14ac:dyDescent="0.2">
      <c r="B64" s="226" t="s">
        <v>318</v>
      </c>
      <c r="C64" s="226"/>
      <c r="D64" s="226"/>
      <c r="E64" s="226"/>
      <c r="F64" s="226"/>
      <c r="G64" s="226"/>
      <c r="H64" s="226"/>
      <c r="I64" s="226"/>
      <c r="J64" s="226"/>
      <c r="K64" s="226"/>
      <c r="L64" s="226"/>
    </row>
    <row r="65" spans="2:12" ht="23.1" customHeight="1" x14ac:dyDescent="0.2">
      <c r="B65" s="226" t="s">
        <v>319</v>
      </c>
      <c r="C65" s="226"/>
      <c r="D65" s="226"/>
      <c r="E65" s="226"/>
      <c r="F65" s="226"/>
      <c r="G65" s="226"/>
      <c r="H65" s="226"/>
      <c r="I65" s="226"/>
      <c r="J65" s="226"/>
      <c r="K65" s="226"/>
      <c r="L65" s="226"/>
    </row>
    <row r="66" spans="2:12" ht="23.1" customHeight="1" x14ac:dyDescent="0.2">
      <c r="B66" s="226" t="s">
        <v>320</v>
      </c>
      <c r="C66" s="226"/>
      <c r="D66" s="226"/>
      <c r="E66" s="226"/>
      <c r="F66" s="226"/>
      <c r="G66" s="226"/>
      <c r="H66" s="226"/>
      <c r="I66" s="226"/>
      <c r="J66" s="226"/>
      <c r="K66" s="226"/>
      <c r="L66" s="226"/>
    </row>
    <row r="67" spans="2:12" ht="36" customHeight="1" x14ac:dyDescent="0.2">
      <c r="B67" s="226" t="s">
        <v>321</v>
      </c>
      <c r="C67" s="226"/>
      <c r="D67" s="226"/>
      <c r="E67" s="226"/>
      <c r="F67" s="226"/>
      <c r="G67" s="226"/>
      <c r="H67" s="226"/>
      <c r="I67" s="226"/>
      <c r="J67" s="226"/>
      <c r="K67" s="226"/>
      <c r="L67" s="226"/>
    </row>
    <row r="68" spans="2:12" ht="23.1" customHeight="1" x14ac:dyDescent="0.2">
      <c r="B68" s="226" t="s">
        <v>322</v>
      </c>
      <c r="C68" s="226"/>
      <c r="D68" s="226"/>
      <c r="E68" s="226"/>
      <c r="F68" s="226"/>
      <c r="G68" s="226"/>
      <c r="H68" s="226"/>
      <c r="I68" s="226"/>
      <c r="J68" s="226"/>
      <c r="K68" s="226"/>
      <c r="L68" s="226"/>
    </row>
    <row r="69" spans="2:12" ht="36" customHeight="1" x14ac:dyDescent="0.2">
      <c r="B69" s="226" t="s">
        <v>323</v>
      </c>
      <c r="C69" s="226"/>
      <c r="D69" s="226"/>
      <c r="E69" s="226"/>
      <c r="F69" s="226"/>
      <c r="G69" s="226"/>
      <c r="H69" s="226"/>
      <c r="I69" s="226"/>
      <c r="J69" s="226"/>
      <c r="K69" s="226"/>
      <c r="L69" s="226"/>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9">
    <mergeCell ref="B69:L69"/>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DF13-9216-48F2-A3B4-59727F0F2957}">
  <sheetPr codeName="Sheet10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201</v>
      </c>
      <c r="C3" s="133"/>
      <c r="D3" s="134"/>
      <c r="E3" s="135">
        <v>44852</v>
      </c>
      <c r="F3" s="134"/>
      <c r="G3" s="136"/>
      <c r="H3" s="136"/>
      <c r="I3" s="135" t="s">
        <v>161</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1</v>
      </c>
      <c r="D6" s="141">
        <v>0.14285714285714285</v>
      </c>
      <c r="F6" s="142" t="s">
        <v>49</v>
      </c>
      <c r="J6" s="143" t="s">
        <v>173</v>
      </c>
    </row>
    <row r="7" spans="1:15" x14ac:dyDescent="0.2">
      <c r="B7" s="144" t="s">
        <v>3</v>
      </c>
      <c r="C7" s="88">
        <v>0</v>
      </c>
      <c r="D7" s="145">
        <v>0</v>
      </c>
      <c r="F7" s="146" t="s">
        <v>28</v>
      </c>
      <c r="G7" s="147"/>
      <c r="H7" s="147">
        <v>2</v>
      </c>
      <c r="I7" s="141">
        <v>0.2857142857142857</v>
      </c>
    </row>
    <row r="8" spans="1:15" x14ac:dyDescent="0.2">
      <c r="B8" s="139" t="s">
        <v>5</v>
      </c>
      <c r="C8" s="140">
        <v>0</v>
      </c>
      <c r="D8" s="141">
        <v>0</v>
      </c>
      <c r="F8" s="148" t="s">
        <v>0</v>
      </c>
      <c r="H8" s="81">
        <v>1</v>
      </c>
      <c r="I8" s="145">
        <v>0.14285714285714285</v>
      </c>
    </row>
    <row r="9" spans="1:15" x14ac:dyDescent="0.2">
      <c r="B9" s="144" t="s">
        <v>6</v>
      </c>
      <c r="C9" s="88">
        <v>1</v>
      </c>
      <c r="D9" s="145">
        <v>0.14285714285714285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3</v>
      </c>
      <c r="D11" s="145">
        <v>0.42857142857142855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0.2857142857142857</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2</v>
      </c>
      <c r="F24" s="167">
        <v>4</v>
      </c>
      <c r="G24" s="168">
        <v>1</v>
      </c>
      <c r="H24" s="169">
        <v>0</v>
      </c>
      <c r="I24" s="166">
        <v>0</v>
      </c>
      <c r="J24" s="167">
        <v>0</v>
      </c>
      <c r="K24" s="167">
        <v>2</v>
      </c>
      <c r="L24" s="167">
        <v>4</v>
      </c>
      <c r="M24" s="168">
        <v>1</v>
      </c>
      <c r="N24" s="169">
        <v>0</v>
      </c>
      <c r="O24" s="130" t="s">
        <v>174</v>
      </c>
      <c r="P24" s="130">
        <v>7</v>
      </c>
      <c r="Q24" s="130">
        <v>7</v>
      </c>
    </row>
    <row r="25" spans="1:17" ht="18.75" customHeight="1" x14ac:dyDescent="0.2">
      <c r="A25" s="170"/>
      <c r="B25" s="221"/>
      <c r="C25" s="171">
        <v>0</v>
      </c>
      <c r="D25" s="172">
        <v>0</v>
      </c>
      <c r="E25" s="172">
        <v>0.33333333333333331</v>
      </c>
      <c r="F25" s="172">
        <v>0.66666666666666663</v>
      </c>
      <c r="G25" s="172"/>
      <c r="H25" s="173"/>
      <c r="I25" s="171">
        <v>0</v>
      </c>
      <c r="J25" s="172">
        <v>0</v>
      </c>
      <c r="K25" s="172">
        <v>0.33333333333333331</v>
      </c>
      <c r="L25" s="172">
        <v>0.66666666666666663</v>
      </c>
      <c r="M25" s="172"/>
      <c r="N25" s="173"/>
      <c r="O25" s="130"/>
    </row>
    <row r="26" spans="1:17" ht="12.75" customHeight="1" x14ac:dyDescent="0.2">
      <c r="A26" s="174" t="s">
        <v>41</v>
      </c>
      <c r="B26" s="223" t="s">
        <v>51</v>
      </c>
      <c r="C26" s="175">
        <v>0</v>
      </c>
      <c r="D26" s="176">
        <v>1</v>
      </c>
      <c r="E26" s="176">
        <v>1</v>
      </c>
      <c r="F26" s="176">
        <v>5</v>
      </c>
      <c r="G26" s="177">
        <v>0</v>
      </c>
      <c r="H26" s="178">
        <v>0</v>
      </c>
      <c r="I26" s="175">
        <v>0</v>
      </c>
      <c r="J26" s="176">
        <v>0</v>
      </c>
      <c r="K26" s="176">
        <v>1</v>
      </c>
      <c r="L26" s="176">
        <v>6</v>
      </c>
      <c r="M26" s="177">
        <v>0</v>
      </c>
      <c r="N26" s="178">
        <v>0</v>
      </c>
      <c r="O26" s="130" t="s">
        <v>175</v>
      </c>
      <c r="P26" s="130">
        <v>7</v>
      </c>
      <c r="Q26" s="130">
        <v>7</v>
      </c>
    </row>
    <row r="27" spans="1:17" ht="18" customHeight="1" x14ac:dyDescent="0.2">
      <c r="A27" s="174"/>
      <c r="B27" s="223"/>
      <c r="C27" s="179">
        <v>0</v>
      </c>
      <c r="D27" s="180">
        <v>0.14285714285714285</v>
      </c>
      <c r="E27" s="180">
        <v>0.14285714285714285</v>
      </c>
      <c r="F27" s="180">
        <v>0.7142857142857143</v>
      </c>
      <c r="G27" s="180"/>
      <c r="H27" s="181"/>
      <c r="I27" s="182">
        <v>0</v>
      </c>
      <c r="J27" s="183">
        <v>0</v>
      </c>
      <c r="K27" s="183">
        <v>0.14285714285714285</v>
      </c>
      <c r="L27" s="183">
        <v>0.8571428571428571</v>
      </c>
      <c r="M27" s="180"/>
      <c r="N27" s="181"/>
      <c r="O27" s="130"/>
    </row>
    <row r="28" spans="1:17" ht="12.75" customHeight="1" x14ac:dyDescent="0.2">
      <c r="A28" s="170" t="s">
        <v>42</v>
      </c>
      <c r="B28" s="221" t="s">
        <v>58</v>
      </c>
      <c r="C28" s="166">
        <v>0</v>
      </c>
      <c r="D28" s="167">
        <v>1</v>
      </c>
      <c r="E28" s="167">
        <v>0</v>
      </c>
      <c r="F28" s="167">
        <v>6</v>
      </c>
      <c r="G28" s="168">
        <v>0</v>
      </c>
      <c r="H28" s="169">
        <v>0</v>
      </c>
      <c r="I28" s="166">
        <v>0</v>
      </c>
      <c r="J28" s="167">
        <v>0</v>
      </c>
      <c r="K28" s="167">
        <v>1</v>
      </c>
      <c r="L28" s="167">
        <v>6</v>
      </c>
      <c r="M28" s="168">
        <v>0</v>
      </c>
      <c r="N28" s="169">
        <v>0</v>
      </c>
      <c r="O28" s="130" t="s">
        <v>176</v>
      </c>
      <c r="P28" s="130">
        <v>7</v>
      </c>
      <c r="Q28" s="130">
        <v>7</v>
      </c>
    </row>
    <row r="29" spans="1:17" ht="15.75" customHeight="1" x14ac:dyDescent="0.2">
      <c r="A29" s="170"/>
      <c r="B29" s="221"/>
      <c r="C29" s="184">
        <v>0</v>
      </c>
      <c r="D29" s="185">
        <v>0.14285714285714285</v>
      </c>
      <c r="E29" s="185">
        <v>0</v>
      </c>
      <c r="F29" s="185">
        <v>0.8571428571428571</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0</v>
      </c>
      <c r="D30" s="176">
        <v>0</v>
      </c>
      <c r="E30" s="176">
        <v>0</v>
      </c>
      <c r="F30" s="176">
        <v>7</v>
      </c>
      <c r="G30" s="177">
        <v>0</v>
      </c>
      <c r="H30" s="178">
        <v>0</v>
      </c>
      <c r="I30" s="175">
        <v>0</v>
      </c>
      <c r="J30" s="176">
        <v>0</v>
      </c>
      <c r="K30" s="176">
        <v>0</v>
      </c>
      <c r="L30" s="176">
        <v>7</v>
      </c>
      <c r="M30" s="177">
        <v>0</v>
      </c>
      <c r="N30" s="178">
        <v>0</v>
      </c>
      <c r="O30" s="130" t="s">
        <v>177</v>
      </c>
      <c r="P30" s="130">
        <v>7</v>
      </c>
      <c r="Q30" s="130">
        <v>7</v>
      </c>
    </row>
    <row r="31" spans="1:17" ht="13.5" customHeight="1" x14ac:dyDescent="0.2">
      <c r="A31" s="174"/>
      <c r="B31" s="223"/>
      <c r="C31" s="179">
        <v>0</v>
      </c>
      <c r="D31" s="180">
        <v>0</v>
      </c>
      <c r="E31" s="180">
        <v>0</v>
      </c>
      <c r="F31" s="180">
        <v>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0</v>
      </c>
      <c r="F33" s="167">
        <v>6</v>
      </c>
      <c r="G33" s="168">
        <v>1</v>
      </c>
      <c r="H33" s="169">
        <v>0</v>
      </c>
      <c r="I33" s="166">
        <v>0</v>
      </c>
      <c r="J33" s="167">
        <v>0</v>
      </c>
      <c r="K33" s="167">
        <v>0</v>
      </c>
      <c r="L33" s="167">
        <v>6</v>
      </c>
      <c r="M33" s="168">
        <v>1</v>
      </c>
      <c r="N33" s="169">
        <v>0</v>
      </c>
      <c r="O33" s="130" t="s">
        <v>178</v>
      </c>
      <c r="P33" s="130">
        <v>7</v>
      </c>
      <c r="Q33" s="130">
        <v>7</v>
      </c>
    </row>
    <row r="34" spans="1:17" ht="14.25" customHeight="1" x14ac:dyDescent="0.2">
      <c r="A34" s="170"/>
      <c r="B34" s="221"/>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2</v>
      </c>
      <c r="F35" s="176">
        <v>4</v>
      </c>
      <c r="G35" s="177">
        <v>1</v>
      </c>
      <c r="H35" s="178">
        <v>0</v>
      </c>
      <c r="I35" s="175">
        <v>0</v>
      </c>
      <c r="J35" s="176">
        <v>0</v>
      </c>
      <c r="K35" s="176">
        <v>1</v>
      </c>
      <c r="L35" s="176">
        <v>5</v>
      </c>
      <c r="M35" s="177">
        <v>1</v>
      </c>
      <c r="N35" s="178">
        <v>0</v>
      </c>
      <c r="O35" s="130" t="s">
        <v>179</v>
      </c>
      <c r="P35" s="130">
        <v>7</v>
      </c>
      <c r="Q35" s="130">
        <v>7</v>
      </c>
    </row>
    <row r="36" spans="1:17" ht="15.75" customHeight="1" x14ac:dyDescent="0.2">
      <c r="A36" s="174"/>
      <c r="B36" s="223"/>
      <c r="C36" s="179">
        <v>0</v>
      </c>
      <c r="D36" s="180">
        <v>0</v>
      </c>
      <c r="E36" s="180">
        <v>0.33333333333333331</v>
      </c>
      <c r="F36" s="180">
        <v>0.66666666666666663</v>
      </c>
      <c r="G36" s="180"/>
      <c r="H36" s="181"/>
      <c r="I36" s="182">
        <v>0</v>
      </c>
      <c r="J36" s="183">
        <v>0</v>
      </c>
      <c r="K36" s="183">
        <v>0.16666666666666666</v>
      </c>
      <c r="L36" s="183">
        <v>0.83333333333333337</v>
      </c>
      <c r="M36" s="180"/>
      <c r="N36" s="181"/>
      <c r="O36" s="130"/>
    </row>
    <row r="37" spans="1:17" ht="12.75" customHeight="1" x14ac:dyDescent="0.2">
      <c r="A37" s="170" t="s">
        <v>46</v>
      </c>
      <c r="B37" s="221" t="s">
        <v>53</v>
      </c>
      <c r="C37" s="166">
        <v>0</v>
      </c>
      <c r="D37" s="167">
        <v>0</v>
      </c>
      <c r="E37" s="167">
        <v>1</v>
      </c>
      <c r="F37" s="167">
        <v>6</v>
      </c>
      <c r="G37" s="168">
        <v>0</v>
      </c>
      <c r="H37" s="169">
        <v>0</v>
      </c>
      <c r="I37" s="166">
        <v>0</v>
      </c>
      <c r="J37" s="167">
        <v>0</v>
      </c>
      <c r="K37" s="167">
        <v>1</v>
      </c>
      <c r="L37" s="167">
        <v>6</v>
      </c>
      <c r="M37" s="168">
        <v>0</v>
      </c>
      <c r="N37" s="169">
        <v>0</v>
      </c>
      <c r="O37" s="130" t="s">
        <v>180</v>
      </c>
      <c r="P37" s="130">
        <v>7</v>
      </c>
      <c r="Q37" s="130">
        <v>7</v>
      </c>
    </row>
    <row r="38" spans="1:17" ht="14.25" customHeight="1" x14ac:dyDescent="0.2">
      <c r="A38" s="170"/>
      <c r="B38" s="221"/>
      <c r="C38" s="184">
        <v>0</v>
      </c>
      <c r="D38" s="185">
        <v>0</v>
      </c>
      <c r="E38" s="185">
        <v>0.14285714285714285</v>
      </c>
      <c r="F38" s="185">
        <v>0.8571428571428571</v>
      </c>
      <c r="G38" s="185"/>
      <c r="H38" s="186"/>
      <c r="I38" s="171">
        <v>0</v>
      </c>
      <c r="J38" s="172">
        <v>0</v>
      </c>
      <c r="K38" s="172">
        <v>0.14285714285714285</v>
      </c>
      <c r="L38" s="172">
        <v>0.8571428571428571</v>
      </c>
      <c r="M38" s="185"/>
      <c r="N38" s="186"/>
      <c r="O38" s="130"/>
    </row>
    <row r="39" spans="1:17" ht="12.75" customHeight="1" x14ac:dyDescent="0.2">
      <c r="A39" s="174" t="s">
        <v>47</v>
      </c>
      <c r="B39" s="223" t="s">
        <v>61</v>
      </c>
      <c r="C39" s="175">
        <v>0</v>
      </c>
      <c r="D39" s="176">
        <v>0</v>
      </c>
      <c r="E39" s="176">
        <v>0</v>
      </c>
      <c r="F39" s="176">
        <v>6</v>
      </c>
      <c r="G39" s="177">
        <v>1</v>
      </c>
      <c r="H39" s="178">
        <v>0</v>
      </c>
      <c r="I39" s="175">
        <v>0</v>
      </c>
      <c r="J39" s="176">
        <v>0</v>
      </c>
      <c r="K39" s="176">
        <v>0</v>
      </c>
      <c r="L39" s="176">
        <v>6</v>
      </c>
      <c r="M39" s="177">
        <v>1</v>
      </c>
      <c r="N39" s="178">
        <v>0</v>
      </c>
      <c r="O39" s="130" t="s">
        <v>181</v>
      </c>
      <c r="P39" s="130">
        <v>7</v>
      </c>
      <c r="Q39" s="130">
        <v>7</v>
      </c>
    </row>
    <row r="40" spans="1:17" ht="15" customHeight="1" x14ac:dyDescent="0.2">
      <c r="A40" s="174"/>
      <c r="B40" s="223"/>
      <c r="C40" s="179">
        <v>0</v>
      </c>
      <c r="D40" s="180">
        <v>0</v>
      </c>
      <c r="E40" s="180">
        <v>0</v>
      </c>
      <c r="F40" s="180">
        <v>1</v>
      </c>
      <c r="G40" s="180"/>
      <c r="H40" s="181"/>
      <c r="I40" s="182">
        <v>0</v>
      </c>
      <c r="J40" s="183">
        <v>0</v>
      </c>
      <c r="K40" s="183">
        <v>0</v>
      </c>
      <c r="L40" s="183">
        <v>1</v>
      </c>
      <c r="M40" s="180"/>
      <c r="N40" s="181"/>
      <c r="O40" s="130"/>
    </row>
    <row r="41" spans="1:17" ht="12.75" customHeight="1" x14ac:dyDescent="0.2">
      <c r="A41" s="170" t="s">
        <v>48</v>
      </c>
      <c r="B41" s="221" t="s">
        <v>62</v>
      </c>
      <c r="C41" s="166">
        <v>0</v>
      </c>
      <c r="D41" s="167">
        <v>1</v>
      </c>
      <c r="E41" s="167">
        <v>0</v>
      </c>
      <c r="F41" s="167">
        <v>5</v>
      </c>
      <c r="G41" s="168">
        <v>1</v>
      </c>
      <c r="H41" s="169">
        <v>0</v>
      </c>
      <c r="I41" s="166">
        <v>0</v>
      </c>
      <c r="J41" s="167">
        <v>0</v>
      </c>
      <c r="K41" s="167">
        <v>0</v>
      </c>
      <c r="L41" s="167">
        <v>6</v>
      </c>
      <c r="M41" s="168">
        <v>1</v>
      </c>
      <c r="N41" s="169">
        <v>0</v>
      </c>
      <c r="O41" s="130" t="s">
        <v>182</v>
      </c>
      <c r="P41" s="130">
        <v>7</v>
      </c>
      <c r="Q41" s="130">
        <v>7</v>
      </c>
    </row>
    <row r="42" spans="1:17" x14ac:dyDescent="0.2">
      <c r="A42" s="190"/>
      <c r="B42" s="224"/>
      <c r="C42" s="191">
        <v>0</v>
      </c>
      <c r="D42" s="192">
        <v>0.16666666666666666</v>
      </c>
      <c r="E42" s="192">
        <v>0</v>
      </c>
      <c r="F42" s="192">
        <v>0.83333333333333337</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4</v>
      </c>
      <c r="H48" s="177">
        <v>0</v>
      </c>
      <c r="P48" s="130">
        <v>7</v>
      </c>
    </row>
    <row r="49" spans="1:16" x14ac:dyDescent="0.2">
      <c r="A49" s="86"/>
      <c r="C49" s="180">
        <v>0</v>
      </c>
      <c r="D49" s="180">
        <v>0</v>
      </c>
      <c r="E49" s="180">
        <v>0</v>
      </c>
      <c r="F49" s="180">
        <v>0.42857142857142855</v>
      </c>
      <c r="G49" s="180">
        <v>0.5714285714285714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1</v>
      </c>
      <c r="G54" s="199">
        <v>3</v>
      </c>
      <c r="H54" s="177">
        <v>0</v>
      </c>
      <c r="P54" s="130">
        <v>7</v>
      </c>
    </row>
    <row r="55" spans="1:16" x14ac:dyDescent="0.2">
      <c r="A55" s="86"/>
      <c r="C55" s="180">
        <v>0</v>
      </c>
      <c r="D55" s="180">
        <v>0.14285714285714285</v>
      </c>
      <c r="E55" s="180">
        <v>0.2857142857142857</v>
      </c>
      <c r="F55" s="180">
        <v>0.14285714285714285</v>
      </c>
      <c r="G55" s="180">
        <v>0.42857142857142855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6</v>
      </c>
      <c r="F60" s="199">
        <v>0</v>
      </c>
      <c r="G60" s="199"/>
      <c r="H60" s="177">
        <v>0</v>
      </c>
      <c r="P60" s="130">
        <v>7</v>
      </c>
    </row>
    <row r="61" spans="1:16" x14ac:dyDescent="0.2">
      <c r="A61" s="86"/>
      <c r="C61" s="180">
        <v>0</v>
      </c>
      <c r="D61" s="180">
        <v>0.14285714285714285</v>
      </c>
      <c r="E61" s="180">
        <v>0.8571428571428571</v>
      </c>
      <c r="F61" s="180"/>
      <c r="G61" s="180"/>
      <c r="H61" s="180"/>
    </row>
    <row r="62" spans="1:16" x14ac:dyDescent="0.2">
      <c r="A62" s="87" t="s">
        <v>183</v>
      </c>
    </row>
    <row r="63" spans="1:16" ht="6.75" customHeight="1" x14ac:dyDescent="0.2">
      <c r="A63" s="87"/>
    </row>
    <row r="64" spans="1:16" ht="23.1" customHeight="1" x14ac:dyDescent="0.2">
      <c r="B64" s="226" t="s">
        <v>232</v>
      </c>
      <c r="C64" s="226"/>
      <c r="D64" s="226"/>
      <c r="E64" s="226"/>
      <c r="F64" s="226"/>
      <c r="G64" s="226"/>
      <c r="H64" s="226"/>
      <c r="I64" s="226"/>
      <c r="J64" s="226"/>
      <c r="K64" s="226"/>
      <c r="L64" s="226"/>
    </row>
    <row r="65" spans="2:12" ht="23.1" customHeight="1" x14ac:dyDescent="0.2">
      <c r="B65" s="226" t="s">
        <v>233</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7939-E644-430A-997E-87190F0C2EF6}">
  <sheetPr codeName="Sheet5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234</v>
      </c>
      <c r="C3" s="133"/>
      <c r="D3" s="134"/>
      <c r="E3" s="135">
        <v>44680</v>
      </c>
      <c r="F3" s="134"/>
      <c r="G3" s="136"/>
      <c r="H3" s="136"/>
      <c r="I3" s="135" t="s">
        <v>339</v>
      </c>
      <c r="J3" s="136"/>
      <c r="K3" s="136"/>
      <c r="L3" s="136"/>
      <c r="M3" s="137">
        <v>23</v>
      </c>
      <c r="N3" s="138"/>
      <c r="O3" s="130"/>
    </row>
    <row r="4" spans="1:15" ht="9.75" customHeight="1" x14ac:dyDescent="0.2"/>
    <row r="5" spans="1:15" ht="17.25" customHeight="1" x14ac:dyDescent="0.2">
      <c r="A5" s="86" t="s">
        <v>13</v>
      </c>
      <c r="B5" s="87" t="s">
        <v>12</v>
      </c>
    </row>
    <row r="6" spans="1:15" x14ac:dyDescent="0.2">
      <c r="B6" s="139" t="s">
        <v>2</v>
      </c>
      <c r="C6" s="140">
        <v>6</v>
      </c>
      <c r="D6" s="141">
        <v>0.2608695652173913</v>
      </c>
      <c r="F6" s="142" t="s">
        <v>49</v>
      </c>
      <c r="J6" s="143" t="s">
        <v>173</v>
      </c>
    </row>
    <row r="7" spans="1:15" x14ac:dyDescent="0.2">
      <c r="B7" s="144" t="s">
        <v>3</v>
      </c>
      <c r="C7" s="88">
        <v>7</v>
      </c>
      <c r="D7" s="145">
        <v>0.30434782608695654</v>
      </c>
      <c r="F7" s="146" t="s">
        <v>28</v>
      </c>
      <c r="G7" s="147"/>
      <c r="H7" s="147">
        <v>0</v>
      </c>
      <c r="I7" s="141">
        <v>0</v>
      </c>
      <c r="K7" s="81" t="s">
        <v>204</v>
      </c>
    </row>
    <row r="8" spans="1:15" x14ac:dyDescent="0.2">
      <c r="B8" s="139" t="s">
        <v>5</v>
      </c>
      <c r="C8" s="140">
        <v>4</v>
      </c>
      <c r="D8" s="141">
        <v>0.17391304347826086</v>
      </c>
      <c r="F8" s="148" t="s">
        <v>0</v>
      </c>
      <c r="H8" s="81">
        <v>2</v>
      </c>
      <c r="I8" s="145">
        <v>8.6956521739130432E-2</v>
      </c>
    </row>
    <row r="9" spans="1:15" x14ac:dyDescent="0.2">
      <c r="B9" s="144" t="s">
        <v>6</v>
      </c>
      <c r="C9" s="88">
        <v>0</v>
      </c>
      <c r="D9" s="145">
        <v>0</v>
      </c>
      <c r="F9" s="146" t="s">
        <v>29</v>
      </c>
      <c r="G9" s="147"/>
      <c r="H9" s="147">
        <v>0</v>
      </c>
      <c r="I9" s="141">
        <v>0</v>
      </c>
    </row>
    <row r="10" spans="1:15" x14ac:dyDescent="0.2">
      <c r="B10" s="139" t="s">
        <v>4</v>
      </c>
      <c r="C10" s="140">
        <v>1</v>
      </c>
      <c r="D10" s="141">
        <v>4.3478260869565216E-2</v>
      </c>
      <c r="F10" s="148" t="s">
        <v>30</v>
      </c>
      <c r="H10" s="81">
        <v>0</v>
      </c>
      <c r="I10" s="145">
        <v>0</v>
      </c>
    </row>
    <row r="11" spans="1:15" x14ac:dyDescent="0.2">
      <c r="B11" s="144" t="s">
        <v>23</v>
      </c>
      <c r="C11" s="88">
        <v>2</v>
      </c>
      <c r="D11" s="145">
        <v>8.6956521739130432E-2</v>
      </c>
      <c r="F11" s="146" t="s">
        <v>31</v>
      </c>
      <c r="G11" s="147"/>
      <c r="H11" s="147">
        <v>0</v>
      </c>
      <c r="I11" s="141">
        <v>0</v>
      </c>
    </row>
    <row r="12" spans="1:15" x14ac:dyDescent="0.2">
      <c r="B12" s="139" t="s">
        <v>26</v>
      </c>
      <c r="C12" s="140">
        <v>2</v>
      </c>
      <c r="D12" s="141">
        <v>8.6956521739130432E-2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4.3478260869565216E-2</v>
      </c>
    </row>
    <row r="16" spans="1:15" x14ac:dyDescent="0.2">
      <c r="B16" s="139" t="s">
        <v>25</v>
      </c>
      <c r="C16" s="140">
        <v>0</v>
      </c>
      <c r="D16" s="141">
        <v>0</v>
      </c>
      <c r="F16" s="144"/>
    </row>
    <row r="17" spans="1:17" x14ac:dyDescent="0.2">
      <c r="B17" s="144" t="s">
        <v>7</v>
      </c>
      <c r="C17" s="88">
        <v>1</v>
      </c>
      <c r="D17" s="149">
        <v>4.3478260869565216E-2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4</v>
      </c>
      <c r="E24" s="167">
        <v>5</v>
      </c>
      <c r="F24" s="167">
        <v>2</v>
      </c>
      <c r="G24" s="168">
        <v>3</v>
      </c>
      <c r="H24" s="169">
        <v>2</v>
      </c>
      <c r="I24" s="166">
        <v>0</v>
      </c>
      <c r="J24" s="167">
        <v>0</v>
      </c>
      <c r="K24" s="167">
        <v>3</v>
      </c>
      <c r="L24" s="167">
        <v>14</v>
      </c>
      <c r="M24" s="168">
        <v>3</v>
      </c>
      <c r="N24" s="169">
        <v>3</v>
      </c>
      <c r="O24" s="130" t="s">
        <v>174</v>
      </c>
      <c r="P24" s="130">
        <v>23</v>
      </c>
      <c r="Q24" s="130">
        <v>23</v>
      </c>
    </row>
    <row r="25" spans="1:17" ht="18.75" customHeight="1" x14ac:dyDescent="0.2">
      <c r="A25" s="170"/>
      <c r="B25" s="221"/>
      <c r="C25" s="171">
        <v>0.3888888888888889</v>
      </c>
      <c r="D25" s="172">
        <v>0.22222222222222221</v>
      </c>
      <c r="E25" s="172">
        <v>0.27777777777777779</v>
      </c>
      <c r="F25" s="172">
        <v>0.1111111111111111</v>
      </c>
      <c r="G25" s="172"/>
      <c r="H25" s="173"/>
      <c r="I25" s="171">
        <v>0</v>
      </c>
      <c r="J25" s="172">
        <v>0</v>
      </c>
      <c r="K25" s="172">
        <v>0.17647058823529413</v>
      </c>
      <c r="L25" s="172">
        <v>0.82352941176470584</v>
      </c>
      <c r="M25" s="172"/>
      <c r="N25" s="173"/>
      <c r="O25" s="130"/>
    </row>
    <row r="26" spans="1:17" ht="12.75" customHeight="1" x14ac:dyDescent="0.2">
      <c r="A26" s="174" t="s">
        <v>41</v>
      </c>
      <c r="B26" s="223" t="s">
        <v>51</v>
      </c>
      <c r="C26" s="175">
        <v>10</v>
      </c>
      <c r="D26" s="176">
        <v>6</v>
      </c>
      <c r="E26" s="176">
        <v>1</v>
      </c>
      <c r="F26" s="176">
        <v>2</v>
      </c>
      <c r="G26" s="177">
        <v>1</v>
      </c>
      <c r="H26" s="178">
        <v>3</v>
      </c>
      <c r="I26" s="175">
        <v>0</v>
      </c>
      <c r="J26" s="176">
        <v>1</v>
      </c>
      <c r="K26" s="176">
        <v>5</v>
      </c>
      <c r="L26" s="176">
        <v>14</v>
      </c>
      <c r="M26" s="177">
        <v>1</v>
      </c>
      <c r="N26" s="178">
        <v>2</v>
      </c>
      <c r="O26" s="130" t="s">
        <v>175</v>
      </c>
      <c r="P26" s="130">
        <v>23</v>
      </c>
      <c r="Q26" s="130">
        <v>23</v>
      </c>
    </row>
    <row r="27" spans="1:17" ht="18" customHeight="1" x14ac:dyDescent="0.2">
      <c r="A27" s="174"/>
      <c r="B27" s="223"/>
      <c r="C27" s="179">
        <v>0.52631578947368418</v>
      </c>
      <c r="D27" s="180">
        <v>0.31578947368421051</v>
      </c>
      <c r="E27" s="180">
        <v>5.2631578947368418E-2</v>
      </c>
      <c r="F27" s="180">
        <v>0.10526315789473684</v>
      </c>
      <c r="G27" s="180"/>
      <c r="H27" s="181"/>
      <c r="I27" s="182">
        <v>0</v>
      </c>
      <c r="J27" s="183">
        <v>0.05</v>
      </c>
      <c r="K27" s="183">
        <v>0.25</v>
      </c>
      <c r="L27" s="183">
        <v>0.7</v>
      </c>
      <c r="M27" s="180"/>
      <c r="N27" s="181"/>
      <c r="O27" s="130"/>
    </row>
    <row r="28" spans="1:17" ht="12.75" customHeight="1" x14ac:dyDescent="0.2">
      <c r="A28" s="170" t="s">
        <v>42</v>
      </c>
      <c r="B28" s="221" t="s">
        <v>58</v>
      </c>
      <c r="C28" s="166">
        <v>6</v>
      </c>
      <c r="D28" s="167">
        <v>4</v>
      </c>
      <c r="E28" s="167">
        <v>3</v>
      </c>
      <c r="F28" s="167">
        <v>6</v>
      </c>
      <c r="G28" s="168">
        <v>2</v>
      </c>
      <c r="H28" s="169">
        <v>2</v>
      </c>
      <c r="I28" s="166">
        <v>0</v>
      </c>
      <c r="J28" s="167">
        <v>1</v>
      </c>
      <c r="K28" s="167">
        <v>3</v>
      </c>
      <c r="L28" s="167">
        <v>15</v>
      </c>
      <c r="M28" s="168">
        <v>3</v>
      </c>
      <c r="N28" s="169">
        <v>1</v>
      </c>
      <c r="O28" s="130" t="s">
        <v>176</v>
      </c>
      <c r="P28" s="130">
        <v>23</v>
      </c>
      <c r="Q28" s="130">
        <v>23</v>
      </c>
    </row>
    <row r="29" spans="1:17" ht="15.75" customHeight="1" x14ac:dyDescent="0.2">
      <c r="A29" s="170"/>
      <c r="B29" s="221"/>
      <c r="C29" s="184">
        <v>0.31578947368421051</v>
      </c>
      <c r="D29" s="185">
        <v>0.21052631578947367</v>
      </c>
      <c r="E29" s="185">
        <v>0.15789473684210525</v>
      </c>
      <c r="F29" s="185">
        <v>0.31578947368421051</v>
      </c>
      <c r="G29" s="185"/>
      <c r="H29" s="186"/>
      <c r="I29" s="171">
        <v>0</v>
      </c>
      <c r="J29" s="172">
        <v>5.2631578947368418E-2</v>
      </c>
      <c r="K29" s="172">
        <v>0.15789473684210525</v>
      </c>
      <c r="L29" s="172">
        <v>0.78947368421052633</v>
      </c>
      <c r="M29" s="185"/>
      <c r="N29" s="186"/>
      <c r="O29" s="130"/>
    </row>
    <row r="30" spans="1:17" ht="13.5" customHeight="1" x14ac:dyDescent="0.2">
      <c r="A30" s="174" t="s">
        <v>43</v>
      </c>
      <c r="B30" s="223" t="s">
        <v>59</v>
      </c>
      <c r="C30" s="175">
        <v>5</v>
      </c>
      <c r="D30" s="176">
        <v>7</v>
      </c>
      <c r="E30" s="176">
        <v>3</v>
      </c>
      <c r="F30" s="176">
        <v>5</v>
      </c>
      <c r="G30" s="177">
        <v>1</v>
      </c>
      <c r="H30" s="178">
        <v>2</v>
      </c>
      <c r="I30" s="175">
        <v>0</v>
      </c>
      <c r="J30" s="176">
        <v>1</v>
      </c>
      <c r="K30" s="176">
        <v>1</v>
      </c>
      <c r="L30" s="176">
        <v>18</v>
      </c>
      <c r="M30" s="177">
        <v>2</v>
      </c>
      <c r="N30" s="178">
        <v>1</v>
      </c>
      <c r="O30" s="130" t="s">
        <v>177</v>
      </c>
      <c r="P30" s="130">
        <v>23</v>
      </c>
      <c r="Q30" s="130">
        <v>23</v>
      </c>
    </row>
    <row r="31" spans="1:17" ht="13.5" customHeight="1" x14ac:dyDescent="0.2">
      <c r="A31" s="174"/>
      <c r="B31" s="223"/>
      <c r="C31" s="179">
        <v>0.25</v>
      </c>
      <c r="D31" s="180">
        <v>0.35</v>
      </c>
      <c r="E31" s="180">
        <v>0.15</v>
      </c>
      <c r="F31" s="180">
        <v>0.25</v>
      </c>
      <c r="G31" s="180"/>
      <c r="H31" s="181"/>
      <c r="I31" s="182">
        <v>0</v>
      </c>
      <c r="J31" s="183">
        <v>0.05</v>
      </c>
      <c r="K31" s="183">
        <v>0.05</v>
      </c>
      <c r="L31" s="183">
        <v>0.9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5</v>
      </c>
      <c r="D33" s="167">
        <v>6</v>
      </c>
      <c r="E33" s="167">
        <v>2</v>
      </c>
      <c r="F33" s="167">
        <v>6</v>
      </c>
      <c r="G33" s="168">
        <v>2</v>
      </c>
      <c r="H33" s="169">
        <v>2</v>
      </c>
      <c r="I33" s="166">
        <v>0</v>
      </c>
      <c r="J33" s="167">
        <v>0</v>
      </c>
      <c r="K33" s="167">
        <v>2</v>
      </c>
      <c r="L33" s="167">
        <v>16</v>
      </c>
      <c r="M33" s="168">
        <v>2</v>
      </c>
      <c r="N33" s="169">
        <v>3</v>
      </c>
      <c r="O33" s="130" t="s">
        <v>178</v>
      </c>
      <c r="P33" s="130">
        <v>23</v>
      </c>
      <c r="Q33" s="130">
        <v>23</v>
      </c>
    </row>
    <row r="34" spans="1:17" ht="14.25" customHeight="1" x14ac:dyDescent="0.2">
      <c r="A34" s="170"/>
      <c r="B34" s="221"/>
      <c r="C34" s="184">
        <v>0.26315789473684209</v>
      </c>
      <c r="D34" s="185">
        <v>0.31578947368421051</v>
      </c>
      <c r="E34" s="185">
        <v>0.10526315789473684</v>
      </c>
      <c r="F34" s="185">
        <v>0.31578947368421051</v>
      </c>
      <c r="G34" s="185"/>
      <c r="H34" s="186"/>
      <c r="I34" s="171">
        <v>0</v>
      </c>
      <c r="J34" s="172">
        <v>0</v>
      </c>
      <c r="K34" s="172">
        <v>0.1111111111111111</v>
      </c>
      <c r="L34" s="172">
        <v>0.88888888888888884</v>
      </c>
      <c r="M34" s="185"/>
      <c r="N34" s="186"/>
      <c r="O34" s="130"/>
    </row>
    <row r="35" spans="1:17" ht="12.75" customHeight="1" x14ac:dyDescent="0.2">
      <c r="A35" s="174" t="s">
        <v>45</v>
      </c>
      <c r="B35" s="223" t="s">
        <v>52</v>
      </c>
      <c r="C35" s="175">
        <v>5</v>
      </c>
      <c r="D35" s="176">
        <v>3</v>
      </c>
      <c r="E35" s="176">
        <v>7</v>
      </c>
      <c r="F35" s="176">
        <v>6</v>
      </c>
      <c r="G35" s="177">
        <v>1</v>
      </c>
      <c r="H35" s="178">
        <v>1</v>
      </c>
      <c r="I35" s="175">
        <v>0</v>
      </c>
      <c r="J35" s="176">
        <v>0</v>
      </c>
      <c r="K35" s="176">
        <v>3</v>
      </c>
      <c r="L35" s="176">
        <v>17</v>
      </c>
      <c r="M35" s="177">
        <v>1</v>
      </c>
      <c r="N35" s="178">
        <v>2</v>
      </c>
      <c r="O35" s="130" t="s">
        <v>179</v>
      </c>
      <c r="P35" s="130">
        <v>23</v>
      </c>
      <c r="Q35" s="130">
        <v>23</v>
      </c>
    </row>
    <row r="36" spans="1:17" ht="15.75" customHeight="1" x14ac:dyDescent="0.2">
      <c r="A36" s="174"/>
      <c r="B36" s="223"/>
      <c r="C36" s="179">
        <v>0.23809523809523808</v>
      </c>
      <c r="D36" s="180">
        <v>0.14285714285714285</v>
      </c>
      <c r="E36" s="180">
        <v>0.33333333333333331</v>
      </c>
      <c r="F36" s="180">
        <v>0.2857142857142857</v>
      </c>
      <c r="G36" s="180"/>
      <c r="H36" s="181"/>
      <c r="I36" s="182">
        <v>0</v>
      </c>
      <c r="J36" s="183">
        <v>0</v>
      </c>
      <c r="K36" s="183">
        <v>0.15</v>
      </c>
      <c r="L36" s="183">
        <v>0.85</v>
      </c>
      <c r="M36" s="180"/>
      <c r="N36" s="181"/>
      <c r="O36" s="130"/>
    </row>
    <row r="37" spans="1:17" ht="12.75" customHeight="1" x14ac:dyDescent="0.2">
      <c r="A37" s="170" t="s">
        <v>46</v>
      </c>
      <c r="B37" s="221" t="s">
        <v>53</v>
      </c>
      <c r="C37" s="166">
        <v>6</v>
      </c>
      <c r="D37" s="167">
        <v>9</v>
      </c>
      <c r="E37" s="167">
        <v>3</v>
      </c>
      <c r="F37" s="167">
        <v>2</v>
      </c>
      <c r="G37" s="168">
        <v>1</v>
      </c>
      <c r="H37" s="169">
        <v>2</v>
      </c>
      <c r="I37" s="166">
        <v>1</v>
      </c>
      <c r="J37" s="167">
        <v>0</v>
      </c>
      <c r="K37" s="167">
        <v>1</v>
      </c>
      <c r="L37" s="167">
        <v>17</v>
      </c>
      <c r="M37" s="168">
        <v>1</v>
      </c>
      <c r="N37" s="169">
        <v>3</v>
      </c>
      <c r="O37" s="130" t="s">
        <v>180</v>
      </c>
      <c r="P37" s="130">
        <v>23</v>
      </c>
      <c r="Q37" s="130">
        <v>23</v>
      </c>
    </row>
    <row r="38" spans="1:17" ht="14.25" customHeight="1" x14ac:dyDescent="0.2">
      <c r="A38" s="170"/>
      <c r="B38" s="221"/>
      <c r="C38" s="184">
        <v>0.3</v>
      </c>
      <c r="D38" s="185">
        <v>0.45</v>
      </c>
      <c r="E38" s="185">
        <v>0.15</v>
      </c>
      <c r="F38" s="185">
        <v>0.1</v>
      </c>
      <c r="G38" s="185"/>
      <c r="H38" s="186"/>
      <c r="I38" s="171">
        <v>5.2631578947368418E-2</v>
      </c>
      <c r="J38" s="172">
        <v>0</v>
      </c>
      <c r="K38" s="172">
        <v>5.2631578947368418E-2</v>
      </c>
      <c r="L38" s="172">
        <v>0.89473684210526316</v>
      </c>
      <c r="M38" s="185"/>
      <c r="N38" s="186"/>
      <c r="O38" s="130"/>
    </row>
    <row r="39" spans="1:17" ht="12.75" customHeight="1" x14ac:dyDescent="0.2">
      <c r="A39" s="174" t="s">
        <v>47</v>
      </c>
      <c r="B39" s="223" t="s">
        <v>61</v>
      </c>
      <c r="C39" s="175">
        <v>7</v>
      </c>
      <c r="D39" s="176">
        <v>6</v>
      </c>
      <c r="E39" s="176">
        <v>2</v>
      </c>
      <c r="F39" s="176">
        <v>4</v>
      </c>
      <c r="G39" s="177">
        <v>2</v>
      </c>
      <c r="H39" s="178">
        <v>2</v>
      </c>
      <c r="I39" s="175">
        <v>0</v>
      </c>
      <c r="J39" s="176">
        <v>1</v>
      </c>
      <c r="K39" s="176">
        <v>5</v>
      </c>
      <c r="L39" s="176">
        <v>13</v>
      </c>
      <c r="M39" s="177">
        <v>2</v>
      </c>
      <c r="N39" s="178">
        <v>2</v>
      </c>
      <c r="O39" s="130" t="s">
        <v>181</v>
      </c>
      <c r="P39" s="130">
        <v>23</v>
      </c>
      <c r="Q39" s="130">
        <v>23</v>
      </c>
    </row>
    <row r="40" spans="1:17" ht="15" customHeight="1" x14ac:dyDescent="0.2">
      <c r="A40" s="174"/>
      <c r="B40" s="223"/>
      <c r="C40" s="179">
        <v>0.36842105263157893</v>
      </c>
      <c r="D40" s="180">
        <v>0.31578947368421051</v>
      </c>
      <c r="E40" s="180">
        <v>0.10526315789473684</v>
      </c>
      <c r="F40" s="180">
        <v>0.21052631578947367</v>
      </c>
      <c r="G40" s="180"/>
      <c r="H40" s="181"/>
      <c r="I40" s="182">
        <v>0</v>
      </c>
      <c r="J40" s="183">
        <v>5.2631578947368418E-2</v>
      </c>
      <c r="K40" s="183">
        <v>0.26315789473684209</v>
      </c>
      <c r="L40" s="183">
        <v>0.68421052631578949</v>
      </c>
      <c r="M40" s="180"/>
      <c r="N40" s="181"/>
      <c r="O40" s="130"/>
    </row>
    <row r="41" spans="1:17" ht="12.75" customHeight="1" x14ac:dyDescent="0.2">
      <c r="A41" s="170" t="s">
        <v>48</v>
      </c>
      <c r="B41" s="221" t="s">
        <v>62</v>
      </c>
      <c r="C41" s="166">
        <v>5</v>
      </c>
      <c r="D41" s="167">
        <v>8</v>
      </c>
      <c r="E41" s="167">
        <v>4</v>
      </c>
      <c r="F41" s="167">
        <v>3</v>
      </c>
      <c r="G41" s="168">
        <v>1</v>
      </c>
      <c r="H41" s="169">
        <v>2</v>
      </c>
      <c r="I41" s="166">
        <v>0</v>
      </c>
      <c r="J41" s="167">
        <v>1</v>
      </c>
      <c r="K41" s="167">
        <v>1</v>
      </c>
      <c r="L41" s="167">
        <v>19</v>
      </c>
      <c r="M41" s="168">
        <v>1</v>
      </c>
      <c r="N41" s="169">
        <v>1</v>
      </c>
      <c r="O41" s="130" t="s">
        <v>182</v>
      </c>
      <c r="P41" s="130">
        <v>23</v>
      </c>
      <c r="Q41" s="130">
        <v>23</v>
      </c>
    </row>
    <row r="42" spans="1:17" x14ac:dyDescent="0.2">
      <c r="A42" s="190"/>
      <c r="B42" s="224"/>
      <c r="C42" s="191">
        <v>0.25</v>
      </c>
      <c r="D42" s="192">
        <v>0.4</v>
      </c>
      <c r="E42" s="192">
        <v>0.2</v>
      </c>
      <c r="F42" s="192">
        <v>0.15</v>
      </c>
      <c r="G42" s="192"/>
      <c r="H42" s="193"/>
      <c r="I42" s="194">
        <v>0</v>
      </c>
      <c r="J42" s="195">
        <v>4.7619047619047616E-2</v>
      </c>
      <c r="K42" s="195">
        <v>4.7619047619047616E-2</v>
      </c>
      <c r="L42" s="195">
        <v>0.90476190476190477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20</v>
      </c>
      <c r="H48" s="177">
        <v>1</v>
      </c>
      <c r="P48" s="130">
        <v>23</v>
      </c>
    </row>
    <row r="49" spans="1:16" x14ac:dyDescent="0.2">
      <c r="A49" s="86"/>
      <c r="C49" s="180">
        <v>0</v>
      </c>
      <c r="D49" s="180">
        <v>0</v>
      </c>
      <c r="E49" s="180">
        <v>0</v>
      </c>
      <c r="F49" s="180">
        <v>9.0909090909090912E-2</v>
      </c>
      <c r="G49" s="180">
        <v>0.90909090909090906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2</v>
      </c>
      <c r="F54" s="199">
        <v>6</v>
      </c>
      <c r="G54" s="199">
        <v>14</v>
      </c>
      <c r="H54" s="177">
        <v>0</v>
      </c>
      <c r="P54" s="130">
        <v>23</v>
      </c>
    </row>
    <row r="55" spans="1:16" x14ac:dyDescent="0.2">
      <c r="A55" s="86"/>
      <c r="C55" s="180">
        <v>4.3478260869565216E-2</v>
      </c>
      <c r="D55" s="180">
        <v>0</v>
      </c>
      <c r="E55" s="180">
        <v>8.6956521739130432E-2</v>
      </c>
      <c r="F55" s="180">
        <v>0.2608695652173913</v>
      </c>
      <c r="G55" s="180">
        <v>0.60869565217391308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22</v>
      </c>
      <c r="F60" s="199">
        <v>0</v>
      </c>
      <c r="G60" s="199"/>
      <c r="H60" s="177">
        <v>0</v>
      </c>
      <c r="P60" s="130">
        <v>23</v>
      </c>
    </row>
    <row r="61" spans="1:16" x14ac:dyDescent="0.2">
      <c r="A61" s="86"/>
      <c r="C61" s="180">
        <v>0</v>
      </c>
      <c r="D61" s="180">
        <v>4.3478260869565216E-2</v>
      </c>
      <c r="E61" s="180">
        <v>0.95652173913043481</v>
      </c>
      <c r="F61" s="180"/>
      <c r="G61" s="180"/>
      <c r="H61" s="180"/>
    </row>
    <row r="62" spans="1:16" x14ac:dyDescent="0.2">
      <c r="A62" s="87" t="s">
        <v>183</v>
      </c>
    </row>
    <row r="63" spans="1:16" ht="6.75" customHeight="1" x14ac:dyDescent="0.2">
      <c r="A63" s="87"/>
    </row>
    <row r="64" spans="1:16" ht="23.1" customHeight="1" x14ac:dyDescent="0.2">
      <c r="B64" s="226" t="s">
        <v>340</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95C5-001F-4493-96D3-473C24400123}">
  <sheetPr codeName="Sheet5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234</v>
      </c>
      <c r="C3" s="133"/>
      <c r="D3" s="134"/>
      <c r="E3" s="135">
        <v>44687</v>
      </c>
      <c r="F3" s="134"/>
      <c r="G3" s="136"/>
      <c r="H3" s="136"/>
      <c r="I3" s="135" t="s">
        <v>235</v>
      </c>
      <c r="J3" s="136"/>
      <c r="K3" s="136"/>
      <c r="L3" s="136"/>
      <c r="M3" s="137">
        <v>24</v>
      </c>
      <c r="N3" s="138"/>
      <c r="O3" s="130"/>
    </row>
    <row r="4" spans="1:15" ht="9.75" customHeight="1" x14ac:dyDescent="0.2"/>
    <row r="5" spans="1:15" ht="17.25" customHeight="1" x14ac:dyDescent="0.2">
      <c r="A5" s="86" t="s">
        <v>13</v>
      </c>
      <c r="B5" s="87" t="s">
        <v>12</v>
      </c>
    </row>
    <row r="6" spans="1:15" x14ac:dyDescent="0.2">
      <c r="B6" s="139" t="s">
        <v>2</v>
      </c>
      <c r="C6" s="140">
        <v>9</v>
      </c>
      <c r="D6" s="141">
        <v>0.375</v>
      </c>
      <c r="F6" s="142" t="s">
        <v>49</v>
      </c>
      <c r="J6" s="143" t="s">
        <v>173</v>
      </c>
    </row>
    <row r="7" spans="1:15" x14ac:dyDescent="0.2">
      <c r="B7" s="144" t="s">
        <v>3</v>
      </c>
      <c r="C7" s="88">
        <v>11</v>
      </c>
      <c r="D7" s="145">
        <v>0.45833333333333331</v>
      </c>
      <c r="F7" s="146" t="s">
        <v>28</v>
      </c>
      <c r="G7" s="147"/>
      <c r="H7" s="147">
        <v>0</v>
      </c>
      <c r="I7" s="141">
        <v>0</v>
      </c>
    </row>
    <row r="8" spans="1:15" x14ac:dyDescent="0.2">
      <c r="B8" s="139" t="s">
        <v>5</v>
      </c>
      <c r="C8" s="140">
        <v>6</v>
      </c>
      <c r="D8" s="141">
        <v>0.25</v>
      </c>
      <c r="F8" s="148" t="s">
        <v>0</v>
      </c>
      <c r="H8" s="81">
        <v>6</v>
      </c>
      <c r="I8" s="145">
        <v>0.25</v>
      </c>
    </row>
    <row r="9" spans="1:15" x14ac:dyDescent="0.2">
      <c r="B9" s="144" t="s">
        <v>6</v>
      </c>
      <c r="C9" s="88">
        <v>1</v>
      </c>
      <c r="D9" s="145">
        <v>4.1666666666666664E-2</v>
      </c>
      <c r="F9" s="146" t="s">
        <v>29</v>
      </c>
      <c r="G9" s="147"/>
      <c r="H9" s="147">
        <v>0</v>
      </c>
      <c r="I9" s="141">
        <v>0</v>
      </c>
    </row>
    <row r="10" spans="1:15" x14ac:dyDescent="0.2">
      <c r="B10" s="139" t="s">
        <v>4</v>
      </c>
      <c r="C10" s="140">
        <v>3</v>
      </c>
      <c r="D10" s="141">
        <v>0.125</v>
      </c>
      <c r="F10" s="148" t="s">
        <v>30</v>
      </c>
      <c r="H10" s="81">
        <v>0</v>
      </c>
      <c r="I10" s="145">
        <v>0</v>
      </c>
    </row>
    <row r="11" spans="1:15" x14ac:dyDescent="0.2">
      <c r="B11" s="144" t="s">
        <v>23</v>
      </c>
      <c r="C11" s="88">
        <v>7</v>
      </c>
      <c r="D11" s="145">
        <v>0.29166666666666669</v>
      </c>
      <c r="F11" s="146" t="s">
        <v>31</v>
      </c>
      <c r="G11" s="147"/>
      <c r="H11" s="147">
        <v>0</v>
      </c>
      <c r="I11" s="141">
        <v>0</v>
      </c>
    </row>
    <row r="12" spans="1:15" x14ac:dyDescent="0.2">
      <c r="B12" s="139" t="s">
        <v>26</v>
      </c>
      <c r="C12" s="140">
        <v>3</v>
      </c>
      <c r="D12" s="141">
        <v>0.125</v>
      </c>
      <c r="F12" s="148" t="s">
        <v>32</v>
      </c>
      <c r="H12" s="81">
        <v>0</v>
      </c>
      <c r="I12" s="145">
        <v>0</v>
      </c>
    </row>
    <row r="13" spans="1:15" x14ac:dyDescent="0.2">
      <c r="B13" s="144" t="s">
        <v>24</v>
      </c>
      <c r="C13" s="88">
        <v>0</v>
      </c>
      <c r="D13" s="145">
        <v>0</v>
      </c>
      <c r="F13" s="146" t="s">
        <v>33</v>
      </c>
      <c r="G13" s="147"/>
      <c r="H13" s="147">
        <v>1</v>
      </c>
      <c r="I13" s="141">
        <v>4.1666666666666664E-2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4</v>
      </c>
      <c r="E24" s="167">
        <v>3</v>
      </c>
      <c r="F24" s="167">
        <v>13</v>
      </c>
      <c r="G24" s="168">
        <v>2</v>
      </c>
      <c r="H24" s="169">
        <v>0</v>
      </c>
      <c r="I24" s="166">
        <v>0</v>
      </c>
      <c r="J24" s="167">
        <v>1</v>
      </c>
      <c r="K24" s="167">
        <v>2</v>
      </c>
      <c r="L24" s="167">
        <v>18</v>
      </c>
      <c r="M24" s="168">
        <v>1</v>
      </c>
      <c r="N24" s="169">
        <v>2</v>
      </c>
      <c r="O24" s="130" t="s">
        <v>174</v>
      </c>
      <c r="P24" s="130">
        <v>24</v>
      </c>
      <c r="Q24" s="130">
        <v>24</v>
      </c>
    </row>
    <row r="25" spans="1:17" ht="18.75" customHeight="1" x14ac:dyDescent="0.2">
      <c r="A25" s="170"/>
      <c r="B25" s="221"/>
      <c r="C25" s="171">
        <v>9.0909090909090912E-2</v>
      </c>
      <c r="D25" s="172">
        <v>0.18181818181818182</v>
      </c>
      <c r="E25" s="172">
        <v>0.13636363636363635</v>
      </c>
      <c r="F25" s="172">
        <v>0.59090909090909094</v>
      </c>
      <c r="G25" s="172"/>
      <c r="H25" s="173"/>
      <c r="I25" s="171">
        <v>0</v>
      </c>
      <c r="J25" s="172">
        <v>4.7619047619047616E-2</v>
      </c>
      <c r="K25" s="172">
        <v>9.5238095238095233E-2</v>
      </c>
      <c r="L25" s="172">
        <v>0.8571428571428571</v>
      </c>
      <c r="M25" s="172"/>
      <c r="N25" s="173"/>
      <c r="O25" s="130"/>
    </row>
    <row r="26" spans="1:17" ht="12.75" customHeight="1" x14ac:dyDescent="0.2">
      <c r="A26" s="174" t="s">
        <v>41</v>
      </c>
      <c r="B26" s="223" t="s">
        <v>51</v>
      </c>
      <c r="C26" s="175">
        <v>1</v>
      </c>
      <c r="D26" s="176">
        <v>3</v>
      </c>
      <c r="E26" s="176">
        <v>5</v>
      </c>
      <c r="F26" s="176">
        <v>12</v>
      </c>
      <c r="G26" s="177">
        <v>2</v>
      </c>
      <c r="H26" s="178">
        <v>1</v>
      </c>
      <c r="I26" s="175">
        <v>0</v>
      </c>
      <c r="J26" s="176">
        <v>1</v>
      </c>
      <c r="K26" s="176">
        <v>3</v>
      </c>
      <c r="L26" s="176">
        <v>18</v>
      </c>
      <c r="M26" s="177">
        <v>1</v>
      </c>
      <c r="N26" s="178">
        <v>1</v>
      </c>
      <c r="O26" s="130" t="s">
        <v>175</v>
      </c>
      <c r="P26" s="130">
        <v>24</v>
      </c>
      <c r="Q26" s="130">
        <v>24</v>
      </c>
    </row>
    <row r="27" spans="1:17" ht="18" customHeight="1" x14ac:dyDescent="0.2">
      <c r="A27" s="174"/>
      <c r="B27" s="223"/>
      <c r="C27" s="179">
        <v>4.7619047619047616E-2</v>
      </c>
      <c r="D27" s="180">
        <v>0.14285714285714285</v>
      </c>
      <c r="E27" s="180">
        <v>0.23809523809523808</v>
      </c>
      <c r="F27" s="180">
        <v>0.5714285714285714</v>
      </c>
      <c r="G27" s="180"/>
      <c r="H27" s="181"/>
      <c r="I27" s="182">
        <v>0</v>
      </c>
      <c r="J27" s="183">
        <v>4.5454545454545456E-2</v>
      </c>
      <c r="K27" s="183">
        <v>0.13636363636363635</v>
      </c>
      <c r="L27" s="183">
        <v>0.81818181818181823</v>
      </c>
      <c r="M27" s="180"/>
      <c r="N27" s="181"/>
      <c r="O27" s="130"/>
    </row>
    <row r="28" spans="1:17" ht="12.75" customHeight="1" x14ac:dyDescent="0.2">
      <c r="A28" s="170" t="s">
        <v>42</v>
      </c>
      <c r="B28" s="221" t="s">
        <v>58</v>
      </c>
      <c r="C28" s="166">
        <v>1</v>
      </c>
      <c r="D28" s="167">
        <v>4</v>
      </c>
      <c r="E28" s="167">
        <v>7</v>
      </c>
      <c r="F28" s="167">
        <v>10</v>
      </c>
      <c r="G28" s="168">
        <v>2</v>
      </c>
      <c r="H28" s="169">
        <v>0</v>
      </c>
      <c r="I28" s="166">
        <v>0</v>
      </c>
      <c r="J28" s="167">
        <v>0</v>
      </c>
      <c r="K28" s="167">
        <v>5</v>
      </c>
      <c r="L28" s="167">
        <v>15</v>
      </c>
      <c r="M28" s="168">
        <v>2</v>
      </c>
      <c r="N28" s="169">
        <v>2</v>
      </c>
      <c r="O28" s="130" t="s">
        <v>176</v>
      </c>
      <c r="P28" s="130">
        <v>24</v>
      </c>
      <c r="Q28" s="130">
        <v>24</v>
      </c>
    </row>
    <row r="29" spans="1:17" ht="15.75" customHeight="1" x14ac:dyDescent="0.2">
      <c r="A29" s="170"/>
      <c r="B29" s="221"/>
      <c r="C29" s="184">
        <v>4.5454545454545456E-2</v>
      </c>
      <c r="D29" s="185">
        <v>0.18181818181818182</v>
      </c>
      <c r="E29" s="185">
        <v>0.31818181818181818</v>
      </c>
      <c r="F29" s="185">
        <v>0.45454545454545453</v>
      </c>
      <c r="G29" s="185"/>
      <c r="H29" s="186"/>
      <c r="I29" s="171">
        <v>0</v>
      </c>
      <c r="J29" s="172">
        <v>0</v>
      </c>
      <c r="K29" s="172">
        <v>0.25</v>
      </c>
      <c r="L29" s="172">
        <v>0.75</v>
      </c>
      <c r="M29" s="185"/>
      <c r="N29" s="186"/>
      <c r="O29" s="130"/>
    </row>
    <row r="30" spans="1:17" ht="13.5" customHeight="1" x14ac:dyDescent="0.2">
      <c r="A30" s="174" t="s">
        <v>43</v>
      </c>
      <c r="B30" s="223" t="s">
        <v>59</v>
      </c>
      <c r="C30" s="175">
        <v>1</v>
      </c>
      <c r="D30" s="176">
        <v>2</v>
      </c>
      <c r="E30" s="176">
        <v>1</v>
      </c>
      <c r="F30" s="176">
        <v>19</v>
      </c>
      <c r="G30" s="177">
        <v>1</v>
      </c>
      <c r="H30" s="178">
        <v>0</v>
      </c>
      <c r="I30" s="175">
        <v>0</v>
      </c>
      <c r="J30" s="176">
        <v>0</v>
      </c>
      <c r="K30" s="176">
        <v>2</v>
      </c>
      <c r="L30" s="176">
        <v>20</v>
      </c>
      <c r="M30" s="177">
        <v>1</v>
      </c>
      <c r="N30" s="178">
        <v>1</v>
      </c>
      <c r="O30" s="130" t="s">
        <v>177</v>
      </c>
      <c r="P30" s="130">
        <v>24</v>
      </c>
      <c r="Q30" s="130">
        <v>24</v>
      </c>
    </row>
    <row r="31" spans="1:17" ht="13.5" customHeight="1" x14ac:dyDescent="0.2">
      <c r="A31" s="174"/>
      <c r="B31" s="223"/>
      <c r="C31" s="179">
        <v>4.3478260869565216E-2</v>
      </c>
      <c r="D31" s="180">
        <v>8.6956521739130432E-2</v>
      </c>
      <c r="E31" s="180">
        <v>4.3478260869565216E-2</v>
      </c>
      <c r="F31" s="180">
        <v>0.82608695652173914</v>
      </c>
      <c r="G31" s="180"/>
      <c r="H31" s="181"/>
      <c r="I31" s="182">
        <v>0</v>
      </c>
      <c r="J31" s="183">
        <v>0</v>
      </c>
      <c r="K31" s="183">
        <v>9.0909090909090912E-2</v>
      </c>
      <c r="L31" s="183">
        <v>0.90909090909090906</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3</v>
      </c>
      <c r="E33" s="167">
        <v>6</v>
      </c>
      <c r="F33" s="167">
        <v>12</v>
      </c>
      <c r="G33" s="168">
        <v>2</v>
      </c>
      <c r="H33" s="169">
        <v>0</v>
      </c>
      <c r="I33" s="166">
        <v>0</v>
      </c>
      <c r="J33" s="167">
        <v>0</v>
      </c>
      <c r="K33" s="167">
        <v>3</v>
      </c>
      <c r="L33" s="167">
        <v>18</v>
      </c>
      <c r="M33" s="168">
        <v>2</v>
      </c>
      <c r="N33" s="169">
        <v>1</v>
      </c>
      <c r="O33" s="130" t="s">
        <v>178</v>
      </c>
      <c r="P33" s="130">
        <v>24</v>
      </c>
      <c r="Q33" s="130">
        <v>24</v>
      </c>
    </row>
    <row r="34" spans="1:17" ht="14.25" customHeight="1" x14ac:dyDescent="0.2">
      <c r="A34" s="170"/>
      <c r="B34" s="221"/>
      <c r="C34" s="184">
        <v>4.5454545454545456E-2</v>
      </c>
      <c r="D34" s="185">
        <v>0.13636363636363635</v>
      </c>
      <c r="E34" s="185">
        <v>0.27272727272727271</v>
      </c>
      <c r="F34" s="185">
        <v>0.54545454545454541</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1</v>
      </c>
      <c r="D35" s="176">
        <v>1</v>
      </c>
      <c r="E35" s="176">
        <v>5</v>
      </c>
      <c r="F35" s="176">
        <v>14</v>
      </c>
      <c r="G35" s="177">
        <v>2</v>
      </c>
      <c r="H35" s="178">
        <v>1</v>
      </c>
      <c r="I35" s="175">
        <v>0</v>
      </c>
      <c r="J35" s="176">
        <v>1</v>
      </c>
      <c r="K35" s="176">
        <v>1</v>
      </c>
      <c r="L35" s="176">
        <v>20</v>
      </c>
      <c r="M35" s="177">
        <v>2</v>
      </c>
      <c r="N35" s="178">
        <v>0</v>
      </c>
      <c r="O35" s="130" t="s">
        <v>179</v>
      </c>
      <c r="P35" s="130">
        <v>24</v>
      </c>
      <c r="Q35" s="130">
        <v>24</v>
      </c>
    </row>
    <row r="36" spans="1:17" ht="15.75" customHeight="1" x14ac:dyDescent="0.2">
      <c r="A36" s="174"/>
      <c r="B36" s="223"/>
      <c r="C36" s="179">
        <v>4.7619047619047616E-2</v>
      </c>
      <c r="D36" s="180">
        <v>4.7619047619047616E-2</v>
      </c>
      <c r="E36" s="180">
        <v>0.23809523809523808</v>
      </c>
      <c r="F36" s="180">
        <v>0.66666666666666663</v>
      </c>
      <c r="G36" s="180"/>
      <c r="H36" s="181"/>
      <c r="I36" s="182">
        <v>0</v>
      </c>
      <c r="J36" s="183">
        <v>4.5454545454545456E-2</v>
      </c>
      <c r="K36" s="183">
        <v>4.5454545454545456E-2</v>
      </c>
      <c r="L36" s="183">
        <v>0.90909090909090906</v>
      </c>
      <c r="M36" s="180"/>
      <c r="N36" s="181"/>
      <c r="O36" s="130"/>
    </row>
    <row r="37" spans="1:17" ht="12.75" customHeight="1" x14ac:dyDescent="0.2">
      <c r="A37" s="170" t="s">
        <v>46</v>
      </c>
      <c r="B37" s="221" t="s">
        <v>53</v>
      </c>
      <c r="C37" s="166">
        <v>3</v>
      </c>
      <c r="D37" s="167">
        <v>1</v>
      </c>
      <c r="E37" s="167">
        <v>7</v>
      </c>
      <c r="F37" s="167">
        <v>12</v>
      </c>
      <c r="G37" s="168">
        <v>1</v>
      </c>
      <c r="H37" s="169">
        <v>0</v>
      </c>
      <c r="I37" s="166">
        <v>0</v>
      </c>
      <c r="J37" s="167">
        <v>1</v>
      </c>
      <c r="K37" s="167">
        <v>3</v>
      </c>
      <c r="L37" s="167">
        <v>19</v>
      </c>
      <c r="M37" s="168">
        <v>0</v>
      </c>
      <c r="N37" s="169">
        <v>1</v>
      </c>
      <c r="O37" s="130" t="s">
        <v>180</v>
      </c>
      <c r="P37" s="130">
        <v>24</v>
      </c>
      <c r="Q37" s="130">
        <v>24</v>
      </c>
    </row>
    <row r="38" spans="1:17" ht="14.25" customHeight="1" x14ac:dyDescent="0.2">
      <c r="A38" s="170"/>
      <c r="B38" s="221"/>
      <c r="C38" s="184">
        <v>0.13043478260869565</v>
      </c>
      <c r="D38" s="185">
        <v>4.3478260869565216E-2</v>
      </c>
      <c r="E38" s="185">
        <v>0.30434782608695654</v>
      </c>
      <c r="F38" s="185">
        <v>0.52173913043478259</v>
      </c>
      <c r="G38" s="185"/>
      <c r="H38" s="186"/>
      <c r="I38" s="171">
        <v>0</v>
      </c>
      <c r="J38" s="172">
        <v>4.3478260869565216E-2</v>
      </c>
      <c r="K38" s="172">
        <v>0.13043478260869565</v>
      </c>
      <c r="L38" s="172">
        <v>0.82608695652173914</v>
      </c>
      <c r="M38" s="185"/>
      <c r="N38" s="186"/>
      <c r="O38" s="130"/>
    </row>
    <row r="39" spans="1:17" ht="12.75" customHeight="1" x14ac:dyDescent="0.2">
      <c r="A39" s="174" t="s">
        <v>47</v>
      </c>
      <c r="B39" s="223" t="s">
        <v>61</v>
      </c>
      <c r="C39" s="175">
        <v>2</v>
      </c>
      <c r="D39" s="176">
        <v>3</v>
      </c>
      <c r="E39" s="176">
        <v>7</v>
      </c>
      <c r="F39" s="176">
        <v>9</v>
      </c>
      <c r="G39" s="177">
        <v>2</v>
      </c>
      <c r="H39" s="178">
        <v>1</v>
      </c>
      <c r="I39" s="175">
        <v>1</v>
      </c>
      <c r="J39" s="176">
        <v>2</v>
      </c>
      <c r="K39" s="176">
        <v>2</v>
      </c>
      <c r="L39" s="176">
        <v>17</v>
      </c>
      <c r="M39" s="177">
        <v>2</v>
      </c>
      <c r="N39" s="178">
        <v>0</v>
      </c>
      <c r="O39" s="130" t="s">
        <v>181</v>
      </c>
      <c r="P39" s="130">
        <v>24</v>
      </c>
      <c r="Q39" s="130">
        <v>24</v>
      </c>
    </row>
    <row r="40" spans="1:17" ht="15" customHeight="1" x14ac:dyDescent="0.2">
      <c r="A40" s="174"/>
      <c r="B40" s="223"/>
      <c r="C40" s="179">
        <v>9.5238095238095233E-2</v>
      </c>
      <c r="D40" s="180">
        <v>0.14285714285714285</v>
      </c>
      <c r="E40" s="180">
        <v>0.33333333333333331</v>
      </c>
      <c r="F40" s="180">
        <v>0.42857142857142855</v>
      </c>
      <c r="G40" s="180"/>
      <c r="H40" s="181"/>
      <c r="I40" s="182">
        <v>4.5454545454545456E-2</v>
      </c>
      <c r="J40" s="183">
        <v>9.0909090909090912E-2</v>
      </c>
      <c r="K40" s="183">
        <v>9.0909090909090912E-2</v>
      </c>
      <c r="L40" s="183">
        <v>0.77272727272727271</v>
      </c>
      <c r="M40" s="180"/>
      <c r="N40" s="181"/>
      <c r="O40" s="130"/>
    </row>
    <row r="41" spans="1:17" ht="12.75" customHeight="1" x14ac:dyDescent="0.2">
      <c r="A41" s="170" t="s">
        <v>48</v>
      </c>
      <c r="B41" s="221" t="s">
        <v>62</v>
      </c>
      <c r="C41" s="166">
        <v>4</v>
      </c>
      <c r="D41" s="167">
        <v>4</v>
      </c>
      <c r="E41" s="167">
        <v>8</v>
      </c>
      <c r="F41" s="167">
        <v>6</v>
      </c>
      <c r="G41" s="168">
        <v>2</v>
      </c>
      <c r="H41" s="169">
        <v>0</v>
      </c>
      <c r="I41" s="166">
        <v>0</v>
      </c>
      <c r="J41" s="167">
        <v>0</v>
      </c>
      <c r="K41" s="167">
        <v>4</v>
      </c>
      <c r="L41" s="167">
        <v>17</v>
      </c>
      <c r="M41" s="168">
        <v>1</v>
      </c>
      <c r="N41" s="169">
        <v>2</v>
      </c>
      <c r="O41" s="130" t="s">
        <v>182</v>
      </c>
      <c r="P41" s="130">
        <v>24</v>
      </c>
      <c r="Q41" s="130">
        <v>24</v>
      </c>
    </row>
    <row r="42" spans="1:17" x14ac:dyDescent="0.2">
      <c r="A42" s="190"/>
      <c r="B42" s="224"/>
      <c r="C42" s="191">
        <v>0.18181818181818182</v>
      </c>
      <c r="D42" s="192">
        <v>0.18181818181818182</v>
      </c>
      <c r="E42" s="192">
        <v>0.36363636363636365</v>
      </c>
      <c r="F42" s="192">
        <v>0.27272727272727271</v>
      </c>
      <c r="G42" s="192"/>
      <c r="H42" s="193"/>
      <c r="I42" s="194">
        <v>0</v>
      </c>
      <c r="J42" s="195">
        <v>0</v>
      </c>
      <c r="K42" s="195">
        <v>0.19047619047619047</v>
      </c>
      <c r="L42" s="195">
        <v>0.80952380952380953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9</v>
      </c>
      <c r="G48" s="199">
        <v>12</v>
      </c>
      <c r="H48" s="177">
        <v>1</v>
      </c>
      <c r="P48" s="130">
        <v>24</v>
      </c>
    </row>
    <row r="49" spans="1:16" x14ac:dyDescent="0.2">
      <c r="A49" s="86"/>
      <c r="C49" s="180">
        <v>4.3478260869565216E-2</v>
      </c>
      <c r="D49" s="180">
        <v>0</v>
      </c>
      <c r="E49" s="180">
        <v>4.3478260869565216E-2</v>
      </c>
      <c r="F49" s="180">
        <v>0.39130434782608697</v>
      </c>
      <c r="G49" s="180">
        <v>0.52173913043478259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10</v>
      </c>
      <c r="G54" s="199">
        <v>11</v>
      </c>
      <c r="H54" s="177">
        <v>0</v>
      </c>
      <c r="P54" s="130">
        <v>24</v>
      </c>
    </row>
    <row r="55" spans="1:16" x14ac:dyDescent="0.2">
      <c r="A55" s="86"/>
      <c r="C55" s="180">
        <v>0</v>
      </c>
      <c r="D55" s="180">
        <v>4.1666666666666664E-2</v>
      </c>
      <c r="E55" s="180">
        <v>8.3333333333333329E-2</v>
      </c>
      <c r="F55" s="180">
        <v>0.41666666666666669</v>
      </c>
      <c r="G55" s="180">
        <v>0.45833333333333331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23</v>
      </c>
      <c r="F60" s="199">
        <v>0</v>
      </c>
      <c r="G60" s="199"/>
      <c r="H60" s="177">
        <v>0</v>
      </c>
      <c r="P60" s="130">
        <v>24</v>
      </c>
    </row>
    <row r="61" spans="1:16" x14ac:dyDescent="0.2">
      <c r="A61" s="86"/>
      <c r="C61" s="180">
        <v>0</v>
      </c>
      <c r="D61" s="180">
        <v>4.1666666666666664E-2</v>
      </c>
      <c r="E61" s="180">
        <v>0.95833333333333337</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1006D-6EC9-4D01-BBCE-CD5EE81C1610}">
  <sheetPr codeName="Sheet9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234</v>
      </c>
      <c r="C3" s="133"/>
      <c r="D3" s="134"/>
      <c r="E3" s="135">
        <v>44834</v>
      </c>
      <c r="F3" s="134"/>
      <c r="G3" s="136"/>
      <c r="H3" s="136"/>
      <c r="I3" s="135" t="s">
        <v>235</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5</v>
      </c>
      <c r="D6" s="141">
        <v>0.55555555555555558</v>
      </c>
      <c r="F6" s="142" t="s">
        <v>49</v>
      </c>
      <c r="J6" s="143" t="s">
        <v>173</v>
      </c>
    </row>
    <row r="7" spans="1:15" x14ac:dyDescent="0.2">
      <c r="B7" s="144" t="s">
        <v>3</v>
      </c>
      <c r="C7" s="88">
        <v>4</v>
      </c>
      <c r="D7" s="145">
        <v>0.44444444444444442</v>
      </c>
      <c r="F7" s="146" t="s">
        <v>28</v>
      </c>
      <c r="G7" s="147"/>
      <c r="H7" s="147">
        <v>2</v>
      </c>
      <c r="I7" s="141">
        <v>0.22222222222222221</v>
      </c>
    </row>
    <row r="8" spans="1:15" x14ac:dyDescent="0.2">
      <c r="B8" s="139" t="s">
        <v>5</v>
      </c>
      <c r="C8" s="140">
        <v>1</v>
      </c>
      <c r="D8" s="141">
        <v>0.1111111111111111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0.22222222222222221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3</v>
      </c>
      <c r="F24" s="167">
        <v>3</v>
      </c>
      <c r="G24" s="168">
        <v>1</v>
      </c>
      <c r="H24" s="169">
        <v>1</v>
      </c>
      <c r="I24" s="166">
        <v>0</v>
      </c>
      <c r="J24" s="167">
        <v>0</v>
      </c>
      <c r="K24" s="167">
        <v>0</v>
      </c>
      <c r="L24" s="167">
        <v>6</v>
      </c>
      <c r="M24" s="168">
        <v>0</v>
      </c>
      <c r="N24" s="169">
        <v>3</v>
      </c>
      <c r="O24" s="130" t="s">
        <v>174</v>
      </c>
      <c r="P24" s="130">
        <v>9</v>
      </c>
      <c r="Q24" s="130">
        <v>9</v>
      </c>
    </row>
    <row r="25" spans="1:17" ht="18.75" customHeight="1" x14ac:dyDescent="0.2">
      <c r="A25" s="170"/>
      <c r="B25" s="221"/>
      <c r="C25" s="171">
        <v>0</v>
      </c>
      <c r="D25" s="172">
        <v>0.14285714285714285</v>
      </c>
      <c r="E25" s="172">
        <v>0.42857142857142855</v>
      </c>
      <c r="F25" s="172">
        <v>0.42857142857142855</v>
      </c>
      <c r="G25" s="172"/>
      <c r="H25" s="173"/>
      <c r="I25" s="171">
        <v>0</v>
      </c>
      <c r="J25" s="172">
        <v>0</v>
      </c>
      <c r="K25" s="172">
        <v>0</v>
      </c>
      <c r="L25" s="172">
        <v>1</v>
      </c>
      <c r="M25" s="172"/>
      <c r="N25" s="173"/>
      <c r="O25" s="130"/>
    </row>
    <row r="26" spans="1:17" ht="12.75" customHeight="1" x14ac:dyDescent="0.2">
      <c r="A26" s="174" t="s">
        <v>41</v>
      </c>
      <c r="B26" s="223" t="s">
        <v>51</v>
      </c>
      <c r="C26" s="175">
        <v>0</v>
      </c>
      <c r="D26" s="176">
        <v>0</v>
      </c>
      <c r="E26" s="176">
        <v>1</v>
      </c>
      <c r="F26" s="176">
        <v>5</v>
      </c>
      <c r="G26" s="177">
        <v>0</v>
      </c>
      <c r="H26" s="178">
        <v>3</v>
      </c>
      <c r="I26" s="175">
        <v>0</v>
      </c>
      <c r="J26" s="176">
        <v>0</v>
      </c>
      <c r="K26" s="176">
        <v>0</v>
      </c>
      <c r="L26" s="176">
        <v>6</v>
      </c>
      <c r="M26" s="177">
        <v>0</v>
      </c>
      <c r="N26" s="178">
        <v>3</v>
      </c>
      <c r="O26" s="130" t="s">
        <v>175</v>
      </c>
      <c r="P26" s="130">
        <v>9</v>
      </c>
      <c r="Q26" s="130">
        <v>9</v>
      </c>
    </row>
    <row r="27" spans="1:17" ht="18" customHeight="1" x14ac:dyDescent="0.2">
      <c r="A27" s="174"/>
      <c r="B27" s="223"/>
      <c r="C27" s="179">
        <v>0</v>
      </c>
      <c r="D27" s="180">
        <v>0</v>
      </c>
      <c r="E27" s="180">
        <v>0.16666666666666666</v>
      </c>
      <c r="F27" s="180">
        <v>0.83333333333333337</v>
      </c>
      <c r="G27" s="180"/>
      <c r="H27" s="181"/>
      <c r="I27" s="182">
        <v>0</v>
      </c>
      <c r="J27" s="183">
        <v>0</v>
      </c>
      <c r="K27" s="183">
        <v>0</v>
      </c>
      <c r="L27" s="183">
        <v>1</v>
      </c>
      <c r="M27" s="180"/>
      <c r="N27" s="181"/>
      <c r="O27" s="130"/>
    </row>
    <row r="28" spans="1:17" ht="12.75" customHeight="1" x14ac:dyDescent="0.2">
      <c r="A28" s="170" t="s">
        <v>42</v>
      </c>
      <c r="B28" s="221" t="s">
        <v>58</v>
      </c>
      <c r="C28" s="166">
        <v>0</v>
      </c>
      <c r="D28" s="167">
        <v>0</v>
      </c>
      <c r="E28" s="167">
        <v>2</v>
      </c>
      <c r="F28" s="167">
        <v>5</v>
      </c>
      <c r="G28" s="168">
        <v>0</v>
      </c>
      <c r="H28" s="169">
        <v>2</v>
      </c>
      <c r="I28" s="166">
        <v>0</v>
      </c>
      <c r="J28" s="167">
        <v>0</v>
      </c>
      <c r="K28" s="167">
        <v>0</v>
      </c>
      <c r="L28" s="167">
        <v>6</v>
      </c>
      <c r="M28" s="168">
        <v>0</v>
      </c>
      <c r="N28" s="169">
        <v>3</v>
      </c>
      <c r="O28" s="130" t="s">
        <v>176</v>
      </c>
      <c r="P28" s="130">
        <v>9</v>
      </c>
      <c r="Q28" s="130">
        <v>9</v>
      </c>
    </row>
    <row r="29" spans="1:17" ht="15.75" customHeight="1" x14ac:dyDescent="0.2">
      <c r="A29" s="170"/>
      <c r="B29" s="221"/>
      <c r="C29" s="184">
        <v>0</v>
      </c>
      <c r="D29" s="185">
        <v>0</v>
      </c>
      <c r="E29" s="185">
        <v>0.2857142857142857</v>
      </c>
      <c r="F29" s="185">
        <v>0.7142857142857143</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3</v>
      </c>
      <c r="F30" s="176">
        <v>3</v>
      </c>
      <c r="G30" s="177">
        <v>0</v>
      </c>
      <c r="H30" s="178">
        <v>2</v>
      </c>
      <c r="I30" s="175">
        <v>0</v>
      </c>
      <c r="J30" s="176">
        <v>0</v>
      </c>
      <c r="K30" s="176">
        <v>0</v>
      </c>
      <c r="L30" s="176">
        <v>6</v>
      </c>
      <c r="M30" s="177">
        <v>0</v>
      </c>
      <c r="N30" s="178">
        <v>3</v>
      </c>
      <c r="O30" s="130" t="s">
        <v>177</v>
      </c>
      <c r="P30" s="130">
        <v>9</v>
      </c>
      <c r="Q30" s="130">
        <v>9</v>
      </c>
    </row>
    <row r="31" spans="1:17" ht="13.5" customHeight="1" x14ac:dyDescent="0.2">
      <c r="A31" s="174"/>
      <c r="B31" s="223"/>
      <c r="C31" s="179">
        <v>0.14285714285714285</v>
      </c>
      <c r="D31" s="180">
        <v>0</v>
      </c>
      <c r="E31" s="180">
        <v>0.42857142857142855</v>
      </c>
      <c r="F31" s="180">
        <v>0.42857142857142855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3</v>
      </c>
      <c r="F33" s="167">
        <v>3</v>
      </c>
      <c r="G33" s="168">
        <v>0</v>
      </c>
      <c r="H33" s="169">
        <v>2</v>
      </c>
      <c r="I33" s="166">
        <v>0</v>
      </c>
      <c r="J33" s="167">
        <v>0</v>
      </c>
      <c r="K33" s="167">
        <v>1</v>
      </c>
      <c r="L33" s="167">
        <v>5</v>
      </c>
      <c r="M33" s="168">
        <v>0</v>
      </c>
      <c r="N33" s="169">
        <v>3</v>
      </c>
      <c r="O33" s="130" t="s">
        <v>178</v>
      </c>
      <c r="P33" s="130">
        <v>9</v>
      </c>
      <c r="Q33" s="130">
        <v>9</v>
      </c>
    </row>
    <row r="34" spans="1:17" ht="14.25" customHeight="1" x14ac:dyDescent="0.2">
      <c r="A34" s="170"/>
      <c r="B34" s="221"/>
      <c r="C34" s="184">
        <v>0</v>
      </c>
      <c r="D34" s="185">
        <v>0.14285714285714285</v>
      </c>
      <c r="E34" s="185">
        <v>0.42857142857142855</v>
      </c>
      <c r="F34" s="185">
        <v>0.42857142857142855</v>
      </c>
      <c r="G34" s="185"/>
      <c r="H34" s="186"/>
      <c r="I34" s="171">
        <v>0</v>
      </c>
      <c r="J34" s="172">
        <v>0</v>
      </c>
      <c r="K34" s="172">
        <v>0.16666666666666666</v>
      </c>
      <c r="L34" s="172">
        <v>0.83333333333333337</v>
      </c>
      <c r="M34" s="185"/>
      <c r="N34" s="186"/>
      <c r="O34" s="130"/>
    </row>
    <row r="35" spans="1:17" ht="12.75" customHeight="1" x14ac:dyDescent="0.2">
      <c r="A35" s="174" t="s">
        <v>45</v>
      </c>
      <c r="B35" s="223" t="s">
        <v>52</v>
      </c>
      <c r="C35" s="175">
        <v>0</v>
      </c>
      <c r="D35" s="176">
        <v>0</v>
      </c>
      <c r="E35" s="176">
        <v>3</v>
      </c>
      <c r="F35" s="176">
        <v>2</v>
      </c>
      <c r="G35" s="177">
        <v>2</v>
      </c>
      <c r="H35" s="178">
        <v>2</v>
      </c>
      <c r="I35" s="175">
        <v>0</v>
      </c>
      <c r="J35" s="176">
        <v>0</v>
      </c>
      <c r="K35" s="176">
        <v>0</v>
      </c>
      <c r="L35" s="176">
        <v>4</v>
      </c>
      <c r="M35" s="177">
        <v>2</v>
      </c>
      <c r="N35" s="178">
        <v>3</v>
      </c>
      <c r="O35" s="130" t="s">
        <v>179</v>
      </c>
      <c r="P35" s="130">
        <v>9</v>
      </c>
      <c r="Q35" s="130">
        <v>9</v>
      </c>
    </row>
    <row r="36" spans="1:17" ht="15.75" customHeight="1" x14ac:dyDescent="0.2">
      <c r="A36" s="174"/>
      <c r="B36" s="223"/>
      <c r="C36" s="179">
        <v>0</v>
      </c>
      <c r="D36" s="180">
        <v>0</v>
      </c>
      <c r="E36" s="180">
        <v>0.6</v>
      </c>
      <c r="F36" s="180">
        <v>0.4</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3</v>
      </c>
      <c r="F37" s="167">
        <v>4</v>
      </c>
      <c r="G37" s="168">
        <v>0</v>
      </c>
      <c r="H37" s="169">
        <v>2</v>
      </c>
      <c r="I37" s="166">
        <v>0</v>
      </c>
      <c r="J37" s="167">
        <v>0</v>
      </c>
      <c r="K37" s="167">
        <v>0</v>
      </c>
      <c r="L37" s="167">
        <v>6</v>
      </c>
      <c r="M37" s="168">
        <v>0</v>
      </c>
      <c r="N37" s="169">
        <v>3</v>
      </c>
      <c r="O37" s="130" t="s">
        <v>180</v>
      </c>
      <c r="P37" s="130">
        <v>9</v>
      </c>
      <c r="Q37" s="130">
        <v>9</v>
      </c>
    </row>
    <row r="38" spans="1:17" ht="14.25" customHeight="1" x14ac:dyDescent="0.2">
      <c r="A38" s="170"/>
      <c r="B38" s="221"/>
      <c r="C38" s="184">
        <v>0</v>
      </c>
      <c r="D38" s="185">
        <v>0</v>
      </c>
      <c r="E38" s="185">
        <v>0.42857142857142855</v>
      </c>
      <c r="F38" s="185">
        <v>0.5714285714285714</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2</v>
      </c>
      <c r="F39" s="176">
        <v>3</v>
      </c>
      <c r="G39" s="177">
        <v>1</v>
      </c>
      <c r="H39" s="178">
        <v>2</v>
      </c>
      <c r="I39" s="175">
        <v>0</v>
      </c>
      <c r="J39" s="176">
        <v>0</v>
      </c>
      <c r="K39" s="176">
        <v>0</v>
      </c>
      <c r="L39" s="176">
        <v>5</v>
      </c>
      <c r="M39" s="177">
        <v>1</v>
      </c>
      <c r="N39" s="178">
        <v>3</v>
      </c>
      <c r="O39" s="130" t="s">
        <v>181</v>
      </c>
      <c r="P39" s="130">
        <v>9</v>
      </c>
      <c r="Q39" s="130">
        <v>9</v>
      </c>
    </row>
    <row r="40" spans="1:17" ht="15" customHeight="1" x14ac:dyDescent="0.2">
      <c r="A40" s="174"/>
      <c r="B40" s="223"/>
      <c r="C40" s="179">
        <v>0</v>
      </c>
      <c r="D40" s="180">
        <v>0.16666666666666666</v>
      </c>
      <c r="E40" s="180">
        <v>0.33333333333333331</v>
      </c>
      <c r="F40" s="180">
        <v>0.5</v>
      </c>
      <c r="G40" s="180"/>
      <c r="H40" s="181"/>
      <c r="I40" s="182">
        <v>0</v>
      </c>
      <c r="J40" s="183">
        <v>0</v>
      </c>
      <c r="K40" s="183">
        <v>0</v>
      </c>
      <c r="L40" s="183">
        <v>1</v>
      </c>
      <c r="M40" s="180"/>
      <c r="N40" s="181"/>
      <c r="O40" s="130"/>
    </row>
    <row r="41" spans="1:17" ht="12.75" customHeight="1" x14ac:dyDescent="0.2">
      <c r="A41" s="170" t="s">
        <v>48</v>
      </c>
      <c r="B41" s="221" t="s">
        <v>62</v>
      </c>
      <c r="C41" s="166">
        <v>0</v>
      </c>
      <c r="D41" s="167">
        <v>0</v>
      </c>
      <c r="E41" s="167">
        <v>2</v>
      </c>
      <c r="F41" s="167">
        <v>4</v>
      </c>
      <c r="G41" s="168">
        <v>0</v>
      </c>
      <c r="H41" s="169">
        <v>3</v>
      </c>
      <c r="I41" s="166">
        <v>0</v>
      </c>
      <c r="J41" s="167">
        <v>0</v>
      </c>
      <c r="K41" s="167">
        <v>1</v>
      </c>
      <c r="L41" s="167">
        <v>5</v>
      </c>
      <c r="M41" s="168">
        <v>0</v>
      </c>
      <c r="N41" s="169">
        <v>3</v>
      </c>
      <c r="O41" s="130" t="s">
        <v>182</v>
      </c>
      <c r="P41" s="130">
        <v>9</v>
      </c>
      <c r="Q41" s="130">
        <v>9</v>
      </c>
    </row>
    <row r="42" spans="1:17" x14ac:dyDescent="0.2">
      <c r="A42" s="190"/>
      <c r="B42" s="224"/>
      <c r="C42" s="191">
        <v>0</v>
      </c>
      <c r="D42" s="192">
        <v>0</v>
      </c>
      <c r="E42" s="192">
        <v>0.33333333333333331</v>
      </c>
      <c r="F42" s="192">
        <v>0.66666666666666663</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6</v>
      </c>
      <c r="H48" s="177">
        <v>0</v>
      </c>
      <c r="P48" s="130">
        <v>9</v>
      </c>
    </row>
    <row r="49" spans="1:16" x14ac:dyDescent="0.2">
      <c r="A49" s="86"/>
      <c r="C49" s="180">
        <v>0.1111111111111111</v>
      </c>
      <c r="D49" s="180">
        <v>0</v>
      </c>
      <c r="E49" s="180">
        <v>0</v>
      </c>
      <c r="F49" s="180">
        <v>0.22222222222222221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1</v>
      </c>
      <c r="G54" s="199">
        <v>5</v>
      </c>
      <c r="H54" s="177">
        <v>1</v>
      </c>
      <c r="P54" s="130">
        <v>9</v>
      </c>
    </row>
    <row r="55" spans="1:16" x14ac:dyDescent="0.2">
      <c r="A55" s="86"/>
      <c r="C55" s="180">
        <v>0</v>
      </c>
      <c r="D55" s="180">
        <v>0</v>
      </c>
      <c r="E55" s="180">
        <v>0.25</v>
      </c>
      <c r="F55" s="180">
        <v>0.125</v>
      </c>
      <c r="G55" s="180">
        <v>0.625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1B4F-DE35-4103-89BD-2663846FA7D2}">
  <sheetPr codeName="Sheet11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211</v>
      </c>
      <c r="C3" s="133"/>
      <c r="D3" s="134"/>
      <c r="E3" s="135">
        <v>44539</v>
      </c>
      <c r="F3" s="134"/>
      <c r="G3" s="136"/>
      <c r="H3" s="136"/>
      <c r="I3" s="135" t="s">
        <v>89</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row>
    <row r="8" spans="1:15" x14ac:dyDescent="0.2">
      <c r="B8" s="139" t="s">
        <v>5</v>
      </c>
      <c r="C8" s="140">
        <v>1</v>
      </c>
      <c r="D8" s="141">
        <v>0.25</v>
      </c>
      <c r="F8" s="148" t="s">
        <v>0</v>
      </c>
      <c r="H8" s="81">
        <v>1</v>
      </c>
      <c r="I8" s="145">
        <v>0.25</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0.25</v>
      </c>
      <c r="F11" s="146" t="s">
        <v>31</v>
      </c>
      <c r="G11" s="147"/>
      <c r="H11" s="147">
        <v>0</v>
      </c>
      <c r="I11" s="141">
        <v>0</v>
      </c>
    </row>
    <row r="12" spans="1:15" x14ac:dyDescent="0.2">
      <c r="B12" s="139" t="s">
        <v>26</v>
      </c>
      <c r="C12" s="140">
        <v>1</v>
      </c>
      <c r="D12" s="141">
        <v>0.25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0.25</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1</v>
      </c>
      <c r="F24" s="167">
        <v>0</v>
      </c>
      <c r="G24" s="168">
        <v>1</v>
      </c>
      <c r="H24" s="169">
        <v>0</v>
      </c>
      <c r="I24" s="166">
        <v>0</v>
      </c>
      <c r="J24" s="167">
        <v>0</v>
      </c>
      <c r="K24" s="167">
        <v>0</v>
      </c>
      <c r="L24" s="167">
        <v>3</v>
      </c>
      <c r="M24" s="168">
        <v>1</v>
      </c>
      <c r="N24" s="169">
        <v>0</v>
      </c>
      <c r="O24" s="130" t="s">
        <v>174</v>
      </c>
      <c r="P24" s="130">
        <v>4</v>
      </c>
      <c r="Q24" s="130">
        <v>4</v>
      </c>
    </row>
    <row r="25" spans="1:17" ht="18.75" customHeight="1" x14ac:dyDescent="0.2">
      <c r="A25" s="170"/>
      <c r="B25" s="221"/>
      <c r="C25" s="171">
        <v>0.33333333333333331</v>
      </c>
      <c r="D25" s="172">
        <v>0.33333333333333331</v>
      </c>
      <c r="E25" s="172">
        <v>0.33333333333333331</v>
      </c>
      <c r="F25" s="172">
        <v>0</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1</v>
      </c>
      <c r="F26" s="176">
        <v>1</v>
      </c>
      <c r="G26" s="177">
        <v>1</v>
      </c>
      <c r="H26" s="178">
        <v>0</v>
      </c>
      <c r="I26" s="175">
        <v>0</v>
      </c>
      <c r="J26" s="176">
        <v>0</v>
      </c>
      <c r="K26" s="176">
        <v>0</v>
      </c>
      <c r="L26" s="176">
        <v>3</v>
      </c>
      <c r="M26" s="177">
        <v>1</v>
      </c>
      <c r="N26" s="178">
        <v>0</v>
      </c>
      <c r="O26" s="130" t="s">
        <v>175</v>
      </c>
      <c r="P26" s="130">
        <v>4</v>
      </c>
      <c r="Q26" s="130">
        <v>4</v>
      </c>
    </row>
    <row r="27" spans="1:17" ht="18" customHeight="1" x14ac:dyDescent="0.2">
      <c r="A27" s="174"/>
      <c r="B27" s="223"/>
      <c r="C27" s="179">
        <v>0.33333333333333331</v>
      </c>
      <c r="D27" s="180">
        <v>0</v>
      </c>
      <c r="E27" s="180">
        <v>0.33333333333333331</v>
      </c>
      <c r="F27" s="180">
        <v>0.33333333333333331</v>
      </c>
      <c r="G27" s="180"/>
      <c r="H27" s="181"/>
      <c r="I27" s="182">
        <v>0</v>
      </c>
      <c r="J27" s="183">
        <v>0</v>
      </c>
      <c r="K27" s="183">
        <v>0</v>
      </c>
      <c r="L27" s="183">
        <v>1</v>
      </c>
      <c r="M27" s="180"/>
      <c r="N27" s="181"/>
      <c r="O27" s="130"/>
    </row>
    <row r="28" spans="1:17" ht="12.75" customHeight="1" x14ac:dyDescent="0.2">
      <c r="A28" s="170" t="s">
        <v>42</v>
      </c>
      <c r="B28" s="221" t="s">
        <v>58</v>
      </c>
      <c r="C28" s="166">
        <v>2</v>
      </c>
      <c r="D28" s="167">
        <v>0</v>
      </c>
      <c r="E28" s="167">
        <v>0</v>
      </c>
      <c r="F28" s="167">
        <v>1</v>
      </c>
      <c r="G28" s="168">
        <v>1</v>
      </c>
      <c r="H28" s="169">
        <v>0</v>
      </c>
      <c r="I28" s="166">
        <v>0</v>
      </c>
      <c r="J28" s="167">
        <v>0</v>
      </c>
      <c r="K28" s="167">
        <v>0</v>
      </c>
      <c r="L28" s="167">
        <v>3</v>
      </c>
      <c r="M28" s="168">
        <v>1</v>
      </c>
      <c r="N28" s="169">
        <v>0</v>
      </c>
      <c r="O28" s="130" t="s">
        <v>176</v>
      </c>
      <c r="P28" s="130">
        <v>4</v>
      </c>
      <c r="Q28" s="130">
        <v>4</v>
      </c>
    </row>
    <row r="29" spans="1:17" ht="15.75" customHeight="1" x14ac:dyDescent="0.2">
      <c r="A29" s="170"/>
      <c r="B29" s="221"/>
      <c r="C29" s="184">
        <v>0.66666666666666663</v>
      </c>
      <c r="D29" s="185">
        <v>0</v>
      </c>
      <c r="E29" s="185">
        <v>0</v>
      </c>
      <c r="F29" s="185">
        <v>0.33333333333333331</v>
      </c>
      <c r="G29" s="185"/>
      <c r="H29" s="186"/>
      <c r="I29" s="171">
        <v>0</v>
      </c>
      <c r="J29" s="172">
        <v>0</v>
      </c>
      <c r="K29" s="172">
        <v>0</v>
      </c>
      <c r="L29" s="172">
        <v>1</v>
      </c>
      <c r="M29" s="185"/>
      <c r="N29" s="186"/>
      <c r="O29" s="130"/>
    </row>
    <row r="30" spans="1:17" ht="13.5" customHeight="1" x14ac:dyDescent="0.2">
      <c r="A30" s="174" t="s">
        <v>43</v>
      </c>
      <c r="B30" s="223" t="s">
        <v>59</v>
      </c>
      <c r="C30" s="175">
        <v>1</v>
      </c>
      <c r="D30" s="176">
        <v>1</v>
      </c>
      <c r="E30" s="176">
        <v>0</v>
      </c>
      <c r="F30" s="176">
        <v>2</v>
      </c>
      <c r="G30" s="177">
        <v>0</v>
      </c>
      <c r="H30" s="178">
        <v>0</v>
      </c>
      <c r="I30" s="175">
        <v>0</v>
      </c>
      <c r="J30" s="176">
        <v>0</v>
      </c>
      <c r="K30" s="176">
        <v>0</v>
      </c>
      <c r="L30" s="176">
        <v>4</v>
      </c>
      <c r="M30" s="177">
        <v>0</v>
      </c>
      <c r="N30" s="178">
        <v>0</v>
      </c>
      <c r="O30" s="130" t="s">
        <v>177</v>
      </c>
      <c r="P30" s="130">
        <v>4</v>
      </c>
      <c r="Q30" s="130">
        <v>4</v>
      </c>
    </row>
    <row r="31" spans="1:17" ht="13.5" customHeight="1" x14ac:dyDescent="0.2">
      <c r="A31" s="174"/>
      <c r="B31" s="223"/>
      <c r="C31" s="179">
        <v>0.25</v>
      </c>
      <c r="D31" s="180">
        <v>0.25</v>
      </c>
      <c r="E31" s="180">
        <v>0</v>
      </c>
      <c r="F31" s="180">
        <v>0.5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1</v>
      </c>
      <c r="F33" s="167">
        <v>1</v>
      </c>
      <c r="G33" s="168">
        <v>1</v>
      </c>
      <c r="H33" s="169">
        <v>0</v>
      </c>
      <c r="I33" s="166">
        <v>0</v>
      </c>
      <c r="J33" s="167">
        <v>0</v>
      </c>
      <c r="K33" s="167">
        <v>0</v>
      </c>
      <c r="L33" s="167">
        <v>3</v>
      </c>
      <c r="M33" s="168">
        <v>1</v>
      </c>
      <c r="N33" s="169">
        <v>0</v>
      </c>
      <c r="O33" s="130" t="s">
        <v>178</v>
      </c>
      <c r="P33" s="130">
        <v>4</v>
      </c>
      <c r="Q33" s="130">
        <v>4</v>
      </c>
    </row>
    <row r="34" spans="1:17" ht="14.25" customHeight="1" x14ac:dyDescent="0.2">
      <c r="A34" s="170"/>
      <c r="B34" s="221"/>
      <c r="C34" s="184">
        <v>0.33333333333333331</v>
      </c>
      <c r="D34" s="185">
        <v>0</v>
      </c>
      <c r="E34" s="185">
        <v>0.33333333333333331</v>
      </c>
      <c r="F34" s="185">
        <v>0.33333333333333331</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1</v>
      </c>
      <c r="F35" s="176">
        <v>2</v>
      </c>
      <c r="G35" s="177">
        <v>0</v>
      </c>
      <c r="H35" s="178">
        <v>0</v>
      </c>
      <c r="I35" s="175">
        <v>0</v>
      </c>
      <c r="J35" s="176">
        <v>0</v>
      </c>
      <c r="K35" s="176">
        <v>0</v>
      </c>
      <c r="L35" s="176">
        <v>4</v>
      </c>
      <c r="M35" s="177">
        <v>0</v>
      </c>
      <c r="N35" s="178">
        <v>0</v>
      </c>
      <c r="O35" s="130" t="s">
        <v>179</v>
      </c>
      <c r="P35" s="130">
        <v>4</v>
      </c>
      <c r="Q35" s="130">
        <v>4</v>
      </c>
    </row>
    <row r="36" spans="1:17" ht="15.75" customHeight="1" x14ac:dyDescent="0.2">
      <c r="A36" s="174"/>
      <c r="B36" s="223"/>
      <c r="C36" s="179">
        <v>0.25</v>
      </c>
      <c r="D36" s="180">
        <v>0</v>
      </c>
      <c r="E36" s="180">
        <v>0.25</v>
      </c>
      <c r="F36" s="180">
        <v>0.5</v>
      </c>
      <c r="G36" s="180"/>
      <c r="H36" s="181"/>
      <c r="I36" s="182">
        <v>0</v>
      </c>
      <c r="J36" s="183">
        <v>0</v>
      </c>
      <c r="K36" s="183">
        <v>0</v>
      </c>
      <c r="L36" s="183">
        <v>1</v>
      </c>
      <c r="M36" s="180"/>
      <c r="N36" s="181"/>
      <c r="O36" s="130"/>
    </row>
    <row r="37" spans="1:17" ht="12.75" customHeight="1" x14ac:dyDescent="0.2">
      <c r="A37" s="170" t="s">
        <v>46</v>
      </c>
      <c r="B37" s="221" t="s">
        <v>53</v>
      </c>
      <c r="C37" s="166">
        <v>1</v>
      </c>
      <c r="D37" s="167">
        <v>1</v>
      </c>
      <c r="E37" s="167">
        <v>0</v>
      </c>
      <c r="F37" s="167">
        <v>1</v>
      </c>
      <c r="G37" s="168">
        <v>1</v>
      </c>
      <c r="H37" s="169">
        <v>0</v>
      </c>
      <c r="I37" s="166">
        <v>0</v>
      </c>
      <c r="J37" s="167">
        <v>0</v>
      </c>
      <c r="K37" s="167">
        <v>0</v>
      </c>
      <c r="L37" s="167">
        <v>3</v>
      </c>
      <c r="M37" s="168">
        <v>1</v>
      </c>
      <c r="N37" s="169">
        <v>0</v>
      </c>
      <c r="O37" s="130" t="s">
        <v>180</v>
      </c>
      <c r="P37" s="130">
        <v>4</v>
      </c>
      <c r="Q37" s="130">
        <v>4</v>
      </c>
    </row>
    <row r="38" spans="1:17" ht="14.25" customHeight="1" x14ac:dyDescent="0.2">
      <c r="A38" s="170"/>
      <c r="B38" s="221"/>
      <c r="C38" s="184">
        <v>0.33333333333333331</v>
      </c>
      <c r="D38" s="185">
        <v>0.33333333333333331</v>
      </c>
      <c r="E38" s="185">
        <v>0</v>
      </c>
      <c r="F38" s="185">
        <v>0.33333333333333331</v>
      </c>
      <c r="G38" s="185"/>
      <c r="H38" s="186"/>
      <c r="I38" s="171">
        <v>0</v>
      </c>
      <c r="J38" s="172">
        <v>0</v>
      </c>
      <c r="K38" s="172">
        <v>0</v>
      </c>
      <c r="L38" s="172">
        <v>1</v>
      </c>
      <c r="M38" s="185"/>
      <c r="N38" s="186"/>
      <c r="O38" s="130"/>
    </row>
    <row r="39" spans="1:17" ht="12.75" customHeight="1" x14ac:dyDescent="0.2">
      <c r="A39" s="174" t="s">
        <v>47</v>
      </c>
      <c r="B39" s="223" t="s">
        <v>61</v>
      </c>
      <c r="C39" s="175">
        <v>1</v>
      </c>
      <c r="D39" s="176">
        <v>1</v>
      </c>
      <c r="E39" s="176">
        <v>0</v>
      </c>
      <c r="F39" s="176">
        <v>1</v>
      </c>
      <c r="G39" s="177">
        <v>1</v>
      </c>
      <c r="H39" s="178">
        <v>0</v>
      </c>
      <c r="I39" s="175">
        <v>0</v>
      </c>
      <c r="J39" s="176">
        <v>0</v>
      </c>
      <c r="K39" s="176">
        <v>0</v>
      </c>
      <c r="L39" s="176">
        <v>3</v>
      </c>
      <c r="M39" s="177">
        <v>1</v>
      </c>
      <c r="N39" s="178">
        <v>0</v>
      </c>
      <c r="O39" s="130" t="s">
        <v>181</v>
      </c>
      <c r="P39" s="130">
        <v>4</v>
      </c>
      <c r="Q39" s="130">
        <v>4</v>
      </c>
    </row>
    <row r="40" spans="1:17" ht="15" customHeight="1" x14ac:dyDescent="0.2">
      <c r="A40" s="174"/>
      <c r="B40" s="223"/>
      <c r="C40" s="179">
        <v>0.33333333333333331</v>
      </c>
      <c r="D40" s="180">
        <v>0.33333333333333331</v>
      </c>
      <c r="E40" s="180">
        <v>0</v>
      </c>
      <c r="F40" s="180">
        <v>0.33333333333333331</v>
      </c>
      <c r="G40" s="180"/>
      <c r="H40" s="181"/>
      <c r="I40" s="182">
        <v>0</v>
      </c>
      <c r="J40" s="183">
        <v>0</v>
      </c>
      <c r="K40" s="183">
        <v>0</v>
      </c>
      <c r="L40" s="183">
        <v>1</v>
      </c>
      <c r="M40" s="180"/>
      <c r="N40" s="181"/>
      <c r="O40" s="130"/>
    </row>
    <row r="41" spans="1:17" ht="12.75" customHeight="1" x14ac:dyDescent="0.2">
      <c r="A41" s="170" t="s">
        <v>48</v>
      </c>
      <c r="B41" s="221" t="s">
        <v>62</v>
      </c>
      <c r="C41" s="166">
        <v>1</v>
      </c>
      <c r="D41" s="167">
        <v>1</v>
      </c>
      <c r="E41" s="167">
        <v>0</v>
      </c>
      <c r="F41" s="167">
        <v>1</v>
      </c>
      <c r="G41" s="168">
        <v>1</v>
      </c>
      <c r="H41" s="169">
        <v>0</v>
      </c>
      <c r="I41" s="166">
        <v>0</v>
      </c>
      <c r="J41" s="167">
        <v>0</v>
      </c>
      <c r="K41" s="167">
        <v>0</v>
      </c>
      <c r="L41" s="167">
        <v>3</v>
      </c>
      <c r="M41" s="168">
        <v>1</v>
      </c>
      <c r="N41" s="169">
        <v>0</v>
      </c>
      <c r="O41" s="130" t="s">
        <v>182</v>
      </c>
      <c r="P41" s="130">
        <v>4</v>
      </c>
      <c r="Q41" s="130">
        <v>4</v>
      </c>
    </row>
    <row r="42" spans="1:17" x14ac:dyDescent="0.2">
      <c r="A42" s="190"/>
      <c r="B42" s="224"/>
      <c r="C42" s="191">
        <v>0.33333333333333331</v>
      </c>
      <c r="D42" s="192">
        <v>0.33333333333333331</v>
      </c>
      <c r="E42" s="192">
        <v>0</v>
      </c>
      <c r="F42" s="192">
        <v>0.33333333333333331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3</v>
      </c>
      <c r="H48" s="177">
        <v>0</v>
      </c>
      <c r="P48" s="130">
        <v>4</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0</v>
      </c>
      <c r="H54" s="177">
        <v>0</v>
      </c>
      <c r="P54" s="130">
        <v>4</v>
      </c>
    </row>
    <row r="55" spans="1:16" x14ac:dyDescent="0.2">
      <c r="A55" s="86"/>
      <c r="C55" s="180">
        <v>0</v>
      </c>
      <c r="D55" s="180">
        <v>0</v>
      </c>
      <c r="E55" s="180">
        <v>0</v>
      </c>
      <c r="F55" s="180">
        <v>1</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0</v>
      </c>
      <c r="G60" s="199"/>
      <c r="H60" s="177">
        <v>0</v>
      </c>
      <c r="P60" s="130">
        <v>4</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0BAD-A69D-4DAF-BE34-B2621114BF87}">
  <sheetPr codeName="Sheet4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211</v>
      </c>
      <c r="C3" s="133"/>
      <c r="D3" s="134"/>
      <c r="E3" s="135">
        <v>44669</v>
      </c>
      <c r="F3" s="134"/>
      <c r="G3" s="136"/>
      <c r="H3" s="136"/>
      <c r="I3" s="135" t="s">
        <v>89</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356</v>
      </c>
    </row>
    <row r="8" spans="1:15" x14ac:dyDescent="0.2">
      <c r="B8" s="139" t="s">
        <v>5</v>
      </c>
      <c r="C8" s="140">
        <v>0</v>
      </c>
      <c r="D8" s="141">
        <v>0</v>
      </c>
      <c r="F8" s="148" t="s">
        <v>0</v>
      </c>
      <c r="H8" s="81">
        <v>5</v>
      </c>
      <c r="I8" s="145">
        <v>0.83333333333333337</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5</v>
      </c>
      <c r="D11" s="145">
        <v>0.83333333333333337</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0.16666666666666666</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2</v>
      </c>
      <c r="F24" s="167">
        <v>2</v>
      </c>
      <c r="G24" s="168">
        <v>0</v>
      </c>
      <c r="H24" s="169">
        <v>0</v>
      </c>
      <c r="I24" s="166">
        <v>0</v>
      </c>
      <c r="J24" s="167">
        <v>0</v>
      </c>
      <c r="K24" s="167">
        <v>1</v>
      </c>
      <c r="L24" s="167">
        <v>4</v>
      </c>
      <c r="M24" s="168">
        <v>0</v>
      </c>
      <c r="N24" s="169">
        <v>1</v>
      </c>
      <c r="O24" s="130" t="s">
        <v>174</v>
      </c>
      <c r="P24" s="130">
        <v>6</v>
      </c>
      <c r="Q24" s="130">
        <v>6</v>
      </c>
    </row>
    <row r="25" spans="1:17" ht="18.75" customHeight="1" x14ac:dyDescent="0.2">
      <c r="A25" s="170"/>
      <c r="B25" s="221"/>
      <c r="C25" s="171">
        <v>0</v>
      </c>
      <c r="D25" s="172">
        <v>0.33333333333333331</v>
      </c>
      <c r="E25" s="172">
        <v>0.33333333333333331</v>
      </c>
      <c r="F25" s="172">
        <v>0.33333333333333331</v>
      </c>
      <c r="G25" s="172"/>
      <c r="H25" s="173"/>
      <c r="I25" s="171">
        <v>0</v>
      </c>
      <c r="J25" s="172">
        <v>0</v>
      </c>
      <c r="K25" s="172">
        <v>0.2</v>
      </c>
      <c r="L25" s="172">
        <v>0.8</v>
      </c>
      <c r="M25" s="172"/>
      <c r="N25" s="173"/>
      <c r="O25" s="130"/>
    </row>
    <row r="26" spans="1:17" ht="12.75" customHeight="1" x14ac:dyDescent="0.2">
      <c r="A26" s="174" t="s">
        <v>41</v>
      </c>
      <c r="B26" s="223" t="s">
        <v>51</v>
      </c>
      <c r="C26" s="175">
        <v>1</v>
      </c>
      <c r="D26" s="176">
        <v>1</v>
      </c>
      <c r="E26" s="176">
        <v>2</v>
      </c>
      <c r="F26" s="176">
        <v>2</v>
      </c>
      <c r="G26" s="177">
        <v>0</v>
      </c>
      <c r="H26" s="178">
        <v>0</v>
      </c>
      <c r="I26" s="175">
        <v>0</v>
      </c>
      <c r="J26" s="176">
        <v>0</v>
      </c>
      <c r="K26" s="176">
        <v>0</v>
      </c>
      <c r="L26" s="176">
        <v>6</v>
      </c>
      <c r="M26" s="177">
        <v>0</v>
      </c>
      <c r="N26" s="178">
        <v>0</v>
      </c>
      <c r="O26" s="130" t="s">
        <v>175</v>
      </c>
      <c r="P26" s="130">
        <v>6</v>
      </c>
      <c r="Q26" s="130">
        <v>6</v>
      </c>
    </row>
    <row r="27" spans="1:17" ht="18" customHeight="1" x14ac:dyDescent="0.2">
      <c r="A27" s="174"/>
      <c r="B27" s="223"/>
      <c r="C27" s="179">
        <v>0.16666666666666666</v>
      </c>
      <c r="D27" s="180">
        <v>0.16666666666666666</v>
      </c>
      <c r="E27" s="180">
        <v>0.33333333333333331</v>
      </c>
      <c r="F27" s="180">
        <v>0.33333333333333331</v>
      </c>
      <c r="G27" s="180"/>
      <c r="H27" s="181"/>
      <c r="I27" s="182">
        <v>0</v>
      </c>
      <c r="J27" s="183">
        <v>0</v>
      </c>
      <c r="K27" s="183">
        <v>0</v>
      </c>
      <c r="L27" s="183">
        <v>1</v>
      </c>
      <c r="M27" s="180"/>
      <c r="N27" s="181"/>
      <c r="O27" s="130"/>
    </row>
    <row r="28" spans="1:17" ht="12.75" customHeight="1" x14ac:dyDescent="0.2">
      <c r="A28" s="170" t="s">
        <v>42</v>
      </c>
      <c r="B28" s="221" t="s">
        <v>58</v>
      </c>
      <c r="C28" s="166">
        <v>2</v>
      </c>
      <c r="D28" s="167">
        <v>0</v>
      </c>
      <c r="E28" s="167">
        <v>1</v>
      </c>
      <c r="F28" s="167">
        <v>3</v>
      </c>
      <c r="G28" s="168">
        <v>0</v>
      </c>
      <c r="H28" s="169">
        <v>0</v>
      </c>
      <c r="I28" s="166">
        <v>0</v>
      </c>
      <c r="J28" s="167">
        <v>0</v>
      </c>
      <c r="K28" s="167">
        <v>1</v>
      </c>
      <c r="L28" s="167">
        <v>5</v>
      </c>
      <c r="M28" s="168">
        <v>0</v>
      </c>
      <c r="N28" s="169">
        <v>0</v>
      </c>
      <c r="O28" s="130" t="s">
        <v>176</v>
      </c>
      <c r="P28" s="130">
        <v>6</v>
      </c>
      <c r="Q28" s="130">
        <v>6</v>
      </c>
    </row>
    <row r="29" spans="1:17" ht="15.75" customHeight="1" x14ac:dyDescent="0.2">
      <c r="A29" s="170"/>
      <c r="B29" s="221"/>
      <c r="C29" s="184">
        <v>0.33333333333333331</v>
      </c>
      <c r="D29" s="185">
        <v>0</v>
      </c>
      <c r="E29" s="185">
        <v>0.16666666666666666</v>
      </c>
      <c r="F29" s="185">
        <v>0.5</v>
      </c>
      <c r="G29" s="185"/>
      <c r="H29" s="186"/>
      <c r="I29" s="171">
        <v>0</v>
      </c>
      <c r="J29" s="172">
        <v>0</v>
      </c>
      <c r="K29" s="172">
        <v>0.16666666666666666</v>
      </c>
      <c r="L29" s="172">
        <v>0.83333333333333337</v>
      </c>
      <c r="M29" s="185"/>
      <c r="N29" s="186"/>
      <c r="O29" s="130"/>
    </row>
    <row r="30" spans="1:17" ht="13.5" customHeight="1" x14ac:dyDescent="0.2">
      <c r="A30" s="174" t="s">
        <v>43</v>
      </c>
      <c r="B30" s="223" t="s">
        <v>59</v>
      </c>
      <c r="C30" s="175">
        <v>1</v>
      </c>
      <c r="D30" s="176">
        <v>0</v>
      </c>
      <c r="E30" s="176">
        <v>3</v>
      </c>
      <c r="F30" s="176">
        <v>2</v>
      </c>
      <c r="G30" s="177">
        <v>0</v>
      </c>
      <c r="H30" s="178">
        <v>0</v>
      </c>
      <c r="I30" s="175">
        <v>0</v>
      </c>
      <c r="J30" s="176">
        <v>0</v>
      </c>
      <c r="K30" s="176">
        <v>1</v>
      </c>
      <c r="L30" s="176">
        <v>5</v>
      </c>
      <c r="M30" s="177">
        <v>0</v>
      </c>
      <c r="N30" s="178">
        <v>0</v>
      </c>
      <c r="O30" s="130" t="s">
        <v>177</v>
      </c>
      <c r="P30" s="130">
        <v>6</v>
      </c>
      <c r="Q30" s="130">
        <v>6</v>
      </c>
    </row>
    <row r="31" spans="1:17" ht="13.5" customHeight="1" x14ac:dyDescent="0.2">
      <c r="A31" s="174"/>
      <c r="B31" s="223"/>
      <c r="C31" s="179">
        <v>0.16666666666666666</v>
      </c>
      <c r="D31" s="180">
        <v>0</v>
      </c>
      <c r="E31" s="180">
        <v>0.5</v>
      </c>
      <c r="F31" s="180">
        <v>0.33333333333333331</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2</v>
      </c>
      <c r="F33" s="167">
        <v>2</v>
      </c>
      <c r="G33" s="168">
        <v>0</v>
      </c>
      <c r="H33" s="169">
        <v>0</v>
      </c>
      <c r="I33" s="166">
        <v>0</v>
      </c>
      <c r="J33" s="167">
        <v>0</v>
      </c>
      <c r="K33" s="167">
        <v>1</v>
      </c>
      <c r="L33" s="167">
        <v>5</v>
      </c>
      <c r="M33" s="168">
        <v>0</v>
      </c>
      <c r="N33" s="169">
        <v>0</v>
      </c>
      <c r="O33" s="130" t="s">
        <v>178</v>
      </c>
      <c r="P33" s="130">
        <v>6</v>
      </c>
      <c r="Q33" s="130">
        <v>6</v>
      </c>
    </row>
    <row r="34" spans="1:17" ht="14.25" customHeight="1" x14ac:dyDescent="0.2">
      <c r="A34" s="170"/>
      <c r="B34" s="221"/>
      <c r="C34" s="184">
        <v>0.16666666666666666</v>
      </c>
      <c r="D34" s="185">
        <v>0.16666666666666666</v>
      </c>
      <c r="E34" s="185">
        <v>0.33333333333333331</v>
      </c>
      <c r="F34" s="185">
        <v>0.33333333333333331</v>
      </c>
      <c r="G34" s="185"/>
      <c r="H34" s="186"/>
      <c r="I34" s="171">
        <v>0</v>
      </c>
      <c r="J34" s="172">
        <v>0</v>
      </c>
      <c r="K34" s="172">
        <v>0.16666666666666666</v>
      </c>
      <c r="L34" s="172">
        <v>0.83333333333333337</v>
      </c>
      <c r="M34" s="185"/>
      <c r="N34" s="186"/>
      <c r="O34" s="130"/>
    </row>
    <row r="35" spans="1:17" ht="12.75" customHeight="1" x14ac:dyDescent="0.2">
      <c r="A35" s="174" t="s">
        <v>45</v>
      </c>
      <c r="B35" s="223" t="s">
        <v>52</v>
      </c>
      <c r="C35" s="175">
        <v>0</v>
      </c>
      <c r="D35" s="176">
        <v>0</v>
      </c>
      <c r="E35" s="176">
        <v>2</v>
      </c>
      <c r="F35" s="176">
        <v>4</v>
      </c>
      <c r="G35" s="177">
        <v>0</v>
      </c>
      <c r="H35" s="178">
        <v>0</v>
      </c>
      <c r="I35" s="175">
        <v>0</v>
      </c>
      <c r="J35" s="176">
        <v>0</v>
      </c>
      <c r="K35" s="176">
        <v>0</v>
      </c>
      <c r="L35" s="176">
        <v>6</v>
      </c>
      <c r="M35" s="177">
        <v>0</v>
      </c>
      <c r="N35" s="178">
        <v>0</v>
      </c>
      <c r="O35" s="130" t="s">
        <v>179</v>
      </c>
      <c r="P35" s="130">
        <v>6</v>
      </c>
      <c r="Q35" s="130">
        <v>6</v>
      </c>
    </row>
    <row r="36" spans="1:17" ht="15.75" customHeight="1" x14ac:dyDescent="0.2">
      <c r="A36" s="174"/>
      <c r="B36" s="223"/>
      <c r="C36" s="179">
        <v>0</v>
      </c>
      <c r="D36" s="180">
        <v>0</v>
      </c>
      <c r="E36" s="180">
        <v>0.33333333333333331</v>
      </c>
      <c r="F36" s="180">
        <v>0.66666666666666663</v>
      </c>
      <c r="G36" s="180"/>
      <c r="H36" s="181"/>
      <c r="I36" s="182">
        <v>0</v>
      </c>
      <c r="J36" s="183">
        <v>0</v>
      </c>
      <c r="K36" s="183">
        <v>0</v>
      </c>
      <c r="L36" s="183">
        <v>1</v>
      </c>
      <c r="M36" s="180"/>
      <c r="N36" s="181"/>
      <c r="O36" s="130"/>
    </row>
    <row r="37" spans="1:17" ht="12.75" customHeight="1" x14ac:dyDescent="0.2">
      <c r="A37" s="170" t="s">
        <v>46</v>
      </c>
      <c r="B37" s="221" t="s">
        <v>53</v>
      </c>
      <c r="C37" s="166">
        <v>0</v>
      </c>
      <c r="D37" s="167">
        <v>2</v>
      </c>
      <c r="E37" s="167">
        <v>0</v>
      </c>
      <c r="F37" s="167">
        <v>4</v>
      </c>
      <c r="G37" s="168">
        <v>0</v>
      </c>
      <c r="H37" s="169">
        <v>0</v>
      </c>
      <c r="I37" s="166">
        <v>0</v>
      </c>
      <c r="J37" s="167">
        <v>0</v>
      </c>
      <c r="K37" s="167">
        <v>0</v>
      </c>
      <c r="L37" s="167">
        <v>6</v>
      </c>
      <c r="M37" s="168">
        <v>0</v>
      </c>
      <c r="N37" s="169">
        <v>0</v>
      </c>
      <c r="O37" s="130" t="s">
        <v>180</v>
      </c>
      <c r="P37" s="130">
        <v>6</v>
      </c>
      <c r="Q37" s="130">
        <v>6</v>
      </c>
    </row>
    <row r="38" spans="1:17" ht="14.25" customHeight="1" x14ac:dyDescent="0.2">
      <c r="A38" s="170"/>
      <c r="B38" s="221"/>
      <c r="C38" s="184">
        <v>0</v>
      </c>
      <c r="D38" s="185">
        <v>0.33333333333333331</v>
      </c>
      <c r="E38" s="185">
        <v>0</v>
      </c>
      <c r="F38" s="185">
        <v>0.66666666666666663</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3</v>
      </c>
      <c r="F39" s="176">
        <v>1</v>
      </c>
      <c r="G39" s="177">
        <v>1</v>
      </c>
      <c r="H39" s="178">
        <v>0</v>
      </c>
      <c r="I39" s="175">
        <v>0</v>
      </c>
      <c r="J39" s="176">
        <v>0</v>
      </c>
      <c r="K39" s="176">
        <v>0</v>
      </c>
      <c r="L39" s="176">
        <v>5</v>
      </c>
      <c r="M39" s="177">
        <v>1</v>
      </c>
      <c r="N39" s="178">
        <v>0</v>
      </c>
      <c r="O39" s="130" t="s">
        <v>181</v>
      </c>
      <c r="P39" s="130">
        <v>6</v>
      </c>
      <c r="Q39" s="130">
        <v>6</v>
      </c>
    </row>
    <row r="40" spans="1:17" ht="15" customHeight="1" x14ac:dyDescent="0.2">
      <c r="A40" s="174"/>
      <c r="B40" s="223"/>
      <c r="C40" s="179">
        <v>0</v>
      </c>
      <c r="D40" s="180">
        <v>0.2</v>
      </c>
      <c r="E40" s="180">
        <v>0.6</v>
      </c>
      <c r="F40" s="180">
        <v>0.2</v>
      </c>
      <c r="G40" s="180"/>
      <c r="H40" s="181"/>
      <c r="I40" s="182">
        <v>0</v>
      </c>
      <c r="J40" s="183">
        <v>0</v>
      </c>
      <c r="K40" s="183">
        <v>0</v>
      </c>
      <c r="L40" s="183">
        <v>1</v>
      </c>
      <c r="M40" s="180"/>
      <c r="N40" s="181"/>
      <c r="O40" s="130"/>
    </row>
    <row r="41" spans="1:17" ht="12.75" customHeight="1" x14ac:dyDescent="0.2">
      <c r="A41" s="170" t="s">
        <v>48</v>
      </c>
      <c r="B41" s="221" t="s">
        <v>62</v>
      </c>
      <c r="C41" s="166">
        <v>2</v>
      </c>
      <c r="D41" s="167">
        <v>0</v>
      </c>
      <c r="E41" s="167">
        <v>1</v>
      </c>
      <c r="F41" s="167">
        <v>3</v>
      </c>
      <c r="G41" s="168">
        <v>0</v>
      </c>
      <c r="H41" s="169">
        <v>0</v>
      </c>
      <c r="I41" s="166">
        <v>0</v>
      </c>
      <c r="J41" s="167">
        <v>0</v>
      </c>
      <c r="K41" s="167">
        <v>1</v>
      </c>
      <c r="L41" s="167">
        <v>5</v>
      </c>
      <c r="M41" s="168">
        <v>0</v>
      </c>
      <c r="N41" s="169">
        <v>0</v>
      </c>
      <c r="O41" s="130" t="s">
        <v>182</v>
      </c>
      <c r="P41" s="130">
        <v>6</v>
      </c>
      <c r="Q41" s="130">
        <v>6</v>
      </c>
    </row>
    <row r="42" spans="1:17" x14ac:dyDescent="0.2">
      <c r="A42" s="190"/>
      <c r="B42" s="224"/>
      <c r="C42" s="191">
        <v>0.33333333333333331</v>
      </c>
      <c r="D42" s="192">
        <v>0</v>
      </c>
      <c r="E42" s="192">
        <v>0.16666666666666666</v>
      </c>
      <c r="F42" s="192">
        <v>0.5</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4</v>
      </c>
      <c r="H48" s="177">
        <v>0</v>
      </c>
      <c r="P48" s="130">
        <v>6</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2</v>
      </c>
      <c r="H54" s="177">
        <v>0</v>
      </c>
      <c r="P54" s="130">
        <v>6</v>
      </c>
    </row>
    <row r="55" spans="1:16" x14ac:dyDescent="0.2">
      <c r="A55" s="86"/>
      <c r="C55" s="180">
        <v>0</v>
      </c>
      <c r="D55" s="180">
        <v>0</v>
      </c>
      <c r="E55" s="180">
        <v>0</v>
      </c>
      <c r="F55" s="180">
        <v>0.66666666666666663</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8A7D-C5C3-443A-8F79-9CA65D7424DA}">
  <sheetPr codeName="Sheet3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190</v>
      </c>
      <c r="C3" s="133"/>
      <c r="D3" s="134"/>
      <c r="E3" s="135">
        <v>44650</v>
      </c>
      <c r="F3" s="134"/>
      <c r="G3" s="136"/>
      <c r="H3" s="136"/>
      <c r="I3" s="135" t="s">
        <v>127</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3</v>
      </c>
      <c r="D6" s="141">
        <v>0.3</v>
      </c>
      <c r="F6" s="142" t="s">
        <v>49</v>
      </c>
      <c r="J6" s="143" t="s">
        <v>173</v>
      </c>
    </row>
    <row r="7" spans="1:15" x14ac:dyDescent="0.2">
      <c r="B7" s="144" t="s">
        <v>3</v>
      </c>
      <c r="C7" s="88">
        <v>6</v>
      </c>
      <c r="D7" s="145">
        <v>0.6</v>
      </c>
      <c r="F7" s="146" t="s">
        <v>28</v>
      </c>
      <c r="G7" s="147"/>
      <c r="H7" s="147">
        <v>0</v>
      </c>
      <c r="I7" s="141">
        <v>0</v>
      </c>
    </row>
    <row r="8" spans="1:15" x14ac:dyDescent="0.2">
      <c r="B8" s="139" t="s">
        <v>5</v>
      </c>
      <c r="C8" s="140">
        <v>4</v>
      </c>
      <c r="D8" s="141">
        <v>0.4</v>
      </c>
      <c r="F8" s="148" t="s">
        <v>0</v>
      </c>
      <c r="H8" s="81">
        <v>2</v>
      </c>
      <c r="I8" s="145">
        <v>0.2</v>
      </c>
    </row>
    <row r="9" spans="1:15" x14ac:dyDescent="0.2">
      <c r="B9" s="144" t="s">
        <v>6</v>
      </c>
      <c r="C9" s="88">
        <v>0</v>
      </c>
      <c r="D9" s="145">
        <v>0</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2</v>
      </c>
      <c r="D11" s="145">
        <v>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5</v>
      </c>
      <c r="F24" s="167">
        <v>3</v>
      </c>
      <c r="G24" s="168">
        <v>0</v>
      </c>
      <c r="H24" s="169">
        <v>0</v>
      </c>
      <c r="I24" s="166">
        <v>0</v>
      </c>
      <c r="J24" s="167">
        <v>0</v>
      </c>
      <c r="K24" s="167">
        <v>0</v>
      </c>
      <c r="L24" s="167">
        <v>10</v>
      </c>
      <c r="M24" s="168">
        <v>0</v>
      </c>
      <c r="N24" s="169">
        <v>0</v>
      </c>
      <c r="O24" s="130" t="s">
        <v>174</v>
      </c>
      <c r="P24" s="130">
        <v>10</v>
      </c>
      <c r="Q24" s="130">
        <v>10</v>
      </c>
    </row>
    <row r="25" spans="1:17" ht="18.75" customHeight="1" x14ac:dyDescent="0.2">
      <c r="A25" s="170"/>
      <c r="B25" s="221"/>
      <c r="C25" s="171">
        <v>0</v>
      </c>
      <c r="D25" s="172">
        <v>0.2</v>
      </c>
      <c r="E25" s="172">
        <v>0.5</v>
      </c>
      <c r="F25" s="172">
        <v>0.3</v>
      </c>
      <c r="G25" s="172"/>
      <c r="H25" s="173"/>
      <c r="I25" s="171">
        <v>0</v>
      </c>
      <c r="J25" s="172">
        <v>0</v>
      </c>
      <c r="K25" s="172">
        <v>0</v>
      </c>
      <c r="L25" s="172">
        <v>1</v>
      </c>
      <c r="M25" s="172"/>
      <c r="N25" s="173"/>
      <c r="O25" s="130"/>
    </row>
    <row r="26" spans="1:17" ht="12.75" customHeight="1" x14ac:dyDescent="0.2">
      <c r="A26" s="174" t="s">
        <v>41</v>
      </c>
      <c r="B26" s="223" t="s">
        <v>51</v>
      </c>
      <c r="C26" s="175">
        <v>0</v>
      </c>
      <c r="D26" s="176">
        <v>5</v>
      </c>
      <c r="E26" s="176">
        <v>1</v>
      </c>
      <c r="F26" s="176">
        <v>4</v>
      </c>
      <c r="G26" s="177">
        <v>0</v>
      </c>
      <c r="H26" s="178">
        <v>0</v>
      </c>
      <c r="I26" s="175">
        <v>0</v>
      </c>
      <c r="J26" s="176">
        <v>0</v>
      </c>
      <c r="K26" s="176">
        <v>0</v>
      </c>
      <c r="L26" s="176">
        <v>8</v>
      </c>
      <c r="M26" s="177">
        <v>1</v>
      </c>
      <c r="N26" s="178">
        <v>1</v>
      </c>
      <c r="O26" s="130" t="s">
        <v>175</v>
      </c>
      <c r="P26" s="130">
        <v>10</v>
      </c>
      <c r="Q26" s="130">
        <v>10</v>
      </c>
    </row>
    <row r="27" spans="1:17" ht="18" customHeight="1" x14ac:dyDescent="0.2">
      <c r="A27" s="174"/>
      <c r="B27" s="223"/>
      <c r="C27" s="179">
        <v>0</v>
      </c>
      <c r="D27" s="180">
        <v>0.5</v>
      </c>
      <c r="E27" s="180">
        <v>0.1</v>
      </c>
      <c r="F27" s="180">
        <v>0.4</v>
      </c>
      <c r="G27" s="180"/>
      <c r="H27" s="181"/>
      <c r="I27" s="182">
        <v>0</v>
      </c>
      <c r="J27" s="183">
        <v>0</v>
      </c>
      <c r="K27" s="183">
        <v>0</v>
      </c>
      <c r="L27" s="183">
        <v>1</v>
      </c>
      <c r="M27" s="180"/>
      <c r="N27" s="181"/>
      <c r="O27" s="130"/>
    </row>
    <row r="28" spans="1:17" ht="12.75" customHeight="1" x14ac:dyDescent="0.2">
      <c r="A28" s="170" t="s">
        <v>42</v>
      </c>
      <c r="B28" s="221" t="s">
        <v>58</v>
      </c>
      <c r="C28" s="166">
        <v>1</v>
      </c>
      <c r="D28" s="167">
        <v>2</v>
      </c>
      <c r="E28" s="167">
        <v>6</v>
      </c>
      <c r="F28" s="167">
        <v>1</v>
      </c>
      <c r="G28" s="168">
        <v>0</v>
      </c>
      <c r="H28" s="169">
        <v>0</v>
      </c>
      <c r="I28" s="166">
        <v>0</v>
      </c>
      <c r="J28" s="167">
        <v>0</v>
      </c>
      <c r="K28" s="167">
        <v>0</v>
      </c>
      <c r="L28" s="167">
        <v>10</v>
      </c>
      <c r="M28" s="168">
        <v>0</v>
      </c>
      <c r="N28" s="169">
        <v>0</v>
      </c>
      <c r="O28" s="130" t="s">
        <v>176</v>
      </c>
      <c r="P28" s="130">
        <v>10</v>
      </c>
      <c r="Q28" s="130">
        <v>10</v>
      </c>
    </row>
    <row r="29" spans="1:17" ht="15.75" customHeight="1" x14ac:dyDescent="0.2">
      <c r="A29" s="170"/>
      <c r="B29" s="221"/>
      <c r="C29" s="184">
        <v>0.1</v>
      </c>
      <c r="D29" s="185">
        <v>0.2</v>
      </c>
      <c r="E29" s="185">
        <v>0.6</v>
      </c>
      <c r="F29" s="185">
        <v>0.1</v>
      </c>
      <c r="G29" s="185"/>
      <c r="H29" s="186"/>
      <c r="I29" s="171">
        <v>0</v>
      </c>
      <c r="J29" s="172">
        <v>0</v>
      </c>
      <c r="K29" s="172">
        <v>0</v>
      </c>
      <c r="L29" s="172">
        <v>1</v>
      </c>
      <c r="M29" s="185"/>
      <c r="N29" s="186"/>
      <c r="O29" s="130"/>
    </row>
    <row r="30" spans="1:17" ht="13.5" customHeight="1" x14ac:dyDescent="0.2">
      <c r="A30" s="174" t="s">
        <v>43</v>
      </c>
      <c r="B30" s="223" t="s">
        <v>59</v>
      </c>
      <c r="C30" s="175">
        <v>1</v>
      </c>
      <c r="D30" s="176">
        <v>1</v>
      </c>
      <c r="E30" s="176">
        <v>2</v>
      </c>
      <c r="F30" s="176">
        <v>6</v>
      </c>
      <c r="G30" s="177">
        <v>0</v>
      </c>
      <c r="H30" s="178">
        <v>0</v>
      </c>
      <c r="I30" s="175">
        <v>0</v>
      </c>
      <c r="J30" s="176">
        <v>0</v>
      </c>
      <c r="K30" s="176">
        <v>0</v>
      </c>
      <c r="L30" s="176">
        <v>10</v>
      </c>
      <c r="M30" s="177">
        <v>0</v>
      </c>
      <c r="N30" s="178">
        <v>0</v>
      </c>
      <c r="O30" s="130" t="s">
        <v>177</v>
      </c>
      <c r="P30" s="130">
        <v>10</v>
      </c>
      <c r="Q30" s="130">
        <v>10</v>
      </c>
    </row>
    <row r="31" spans="1:17" ht="13.5" customHeight="1" x14ac:dyDescent="0.2">
      <c r="A31" s="174"/>
      <c r="B31" s="223"/>
      <c r="C31" s="179">
        <v>0.1</v>
      </c>
      <c r="D31" s="180">
        <v>0.1</v>
      </c>
      <c r="E31" s="180">
        <v>0.2</v>
      </c>
      <c r="F31" s="180">
        <v>0.6</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3</v>
      </c>
      <c r="E33" s="167">
        <v>1</v>
      </c>
      <c r="F33" s="167">
        <v>5</v>
      </c>
      <c r="G33" s="168">
        <v>0</v>
      </c>
      <c r="H33" s="169">
        <v>0</v>
      </c>
      <c r="I33" s="166">
        <v>0</v>
      </c>
      <c r="J33" s="167">
        <v>0</v>
      </c>
      <c r="K33" s="167">
        <v>0</v>
      </c>
      <c r="L33" s="167">
        <v>10</v>
      </c>
      <c r="M33" s="168">
        <v>0</v>
      </c>
      <c r="N33" s="169">
        <v>0</v>
      </c>
      <c r="O33" s="130" t="s">
        <v>178</v>
      </c>
      <c r="P33" s="130">
        <v>10</v>
      </c>
      <c r="Q33" s="130">
        <v>10</v>
      </c>
    </row>
    <row r="34" spans="1:17" ht="14.25" customHeight="1" x14ac:dyDescent="0.2">
      <c r="A34" s="170"/>
      <c r="B34" s="221"/>
      <c r="C34" s="184">
        <v>0.1</v>
      </c>
      <c r="D34" s="185">
        <v>0.3</v>
      </c>
      <c r="E34" s="185">
        <v>0.1</v>
      </c>
      <c r="F34" s="185">
        <v>0.5</v>
      </c>
      <c r="G34" s="185"/>
      <c r="H34" s="186"/>
      <c r="I34" s="171">
        <v>0</v>
      </c>
      <c r="J34" s="172">
        <v>0</v>
      </c>
      <c r="K34" s="172">
        <v>0</v>
      </c>
      <c r="L34" s="172">
        <v>1</v>
      </c>
      <c r="M34" s="185"/>
      <c r="N34" s="186"/>
      <c r="O34" s="130"/>
    </row>
    <row r="35" spans="1:17" ht="12.75" customHeight="1" x14ac:dyDescent="0.2">
      <c r="A35" s="174" t="s">
        <v>45</v>
      </c>
      <c r="B35" s="223" t="s">
        <v>52</v>
      </c>
      <c r="C35" s="175">
        <v>0</v>
      </c>
      <c r="D35" s="176">
        <v>3</v>
      </c>
      <c r="E35" s="176">
        <v>5</v>
      </c>
      <c r="F35" s="176">
        <v>2</v>
      </c>
      <c r="G35" s="177">
        <v>0</v>
      </c>
      <c r="H35" s="178">
        <v>0</v>
      </c>
      <c r="I35" s="175">
        <v>0</v>
      </c>
      <c r="J35" s="176">
        <v>0</v>
      </c>
      <c r="K35" s="176">
        <v>2</v>
      </c>
      <c r="L35" s="176">
        <v>8</v>
      </c>
      <c r="M35" s="177">
        <v>0</v>
      </c>
      <c r="N35" s="178">
        <v>0</v>
      </c>
      <c r="O35" s="130" t="s">
        <v>179</v>
      </c>
      <c r="P35" s="130">
        <v>10</v>
      </c>
      <c r="Q35" s="130">
        <v>10</v>
      </c>
    </row>
    <row r="36" spans="1:17" ht="15.75" customHeight="1" x14ac:dyDescent="0.2">
      <c r="A36" s="174"/>
      <c r="B36" s="223"/>
      <c r="C36" s="179">
        <v>0</v>
      </c>
      <c r="D36" s="180">
        <v>0.3</v>
      </c>
      <c r="E36" s="180">
        <v>0.5</v>
      </c>
      <c r="F36" s="180">
        <v>0.2</v>
      </c>
      <c r="G36" s="180"/>
      <c r="H36" s="181"/>
      <c r="I36" s="182">
        <v>0</v>
      </c>
      <c r="J36" s="183">
        <v>0</v>
      </c>
      <c r="K36" s="183">
        <v>0.2</v>
      </c>
      <c r="L36" s="183">
        <v>0.8</v>
      </c>
      <c r="M36" s="180"/>
      <c r="N36" s="181"/>
      <c r="O36" s="130"/>
    </row>
    <row r="37" spans="1:17" ht="12.75" customHeight="1" x14ac:dyDescent="0.2">
      <c r="A37" s="170" t="s">
        <v>46</v>
      </c>
      <c r="B37" s="221" t="s">
        <v>53</v>
      </c>
      <c r="C37" s="166">
        <v>0</v>
      </c>
      <c r="D37" s="167">
        <v>5</v>
      </c>
      <c r="E37" s="167">
        <v>3</v>
      </c>
      <c r="F37" s="167">
        <v>1</v>
      </c>
      <c r="G37" s="168">
        <v>0</v>
      </c>
      <c r="H37" s="169">
        <v>1</v>
      </c>
      <c r="I37" s="166">
        <v>0</v>
      </c>
      <c r="J37" s="167">
        <v>0</v>
      </c>
      <c r="K37" s="167">
        <v>0</v>
      </c>
      <c r="L37" s="167">
        <v>10</v>
      </c>
      <c r="M37" s="168">
        <v>0</v>
      </c>
      <c r="N37" s="169">
        <v>0</v>
      </c>
      <c r="O37" s="130" t="s">
        <v>180</v>
      </c>
      <c r="P37" s="130">
        <v>10</v>
      </c>
      <c r="Q37" s="130">
        <v>10</v>
      </c>
    </row>
    <row r="38" spans="1:17" ht="14.25" customHeight="1" x14ac:dyDescent="0.2">
      <c r="A38" s="170"/>
      <c r="B38" s="221"/>
      <c r="C38" s="184">
        <v>0</v>
      </c>
      <c r="D38" s="185">
        <v>0.55555555555555558</v>
      </c>
      <c r="E38" s="185">
        <v>0.33333333333333331</v>
      </c>
      <c r="F38" s="185">
        <v>0.1111111111111111</v>
      </c>
      <c r="G38" s="185"/>
      <c r="H38" s="186"/>
      <c r="I38" s="171">
        <v>0</v>
      </c>
      <c r="J38" s="172">
        <v>0</v>
      </c>
      <c r="K38" s="172">
        <v>0</v>
      </c>
      <c r="L38" s="172">
        <v>1</v>
      </c>
      <c r="M38" s="185"/>
      <c r="N38" s="186"/>
      <c r="O38" s="130"/>
    </row>
    <row r="39" spans="1:17" ht="12.75" customHeight="1" x14ac:dyDescent="0.2">
      <c r="A39" s="174" t="s">
        <v>47</v>
      </c>
      <c r="B39" s="223" t="s">
        <v>61</v>
      </c>
      <c r="C39" s="175">
        <v>0</v>
      </c>
      <c r="D39" s="176">
        <v>5</v>
      </c>
      <c r="E39" s="176">
        <v>2</v>
      </c>
      <c r="F39" s="176">
        <v>3</v>
      </c>
      <c r="G39" s="177">
        <v>0</v>
      </c>
      <c r="H39" s="178">
        <v>0</v>
      </c>
      <c r="I39" s="175">
        <v>0</v>
      </c>
      <c r="J39" s="176">
        <v>0</v>
      </c>
      <c r="K39" s="176">
        <v>1</v>
      </c>
      <c r="L39" s="176">
        <v>9</v>
      </c>
      <c r="M39" s="177">
        <v>0</v>
      </c>
      <c r="N39" s="178">
        <v>0</v>
      </c>
      <c r="O39" s="130" t="s">
        <v>181</v>
      </c>
      <c r="P39" s="130">
        <v>10</v>
      </c>
      <c r="Q39" s="130">
        <v>10</v>
      </c>
    </row>
    <row r="40" spans="1:17" ht="15" customHeight="1" x14ac:dyDescent="0.2">
      <c r="A40" s="174"/>
      <c r="B40" s="223"/>
      <c r="C40" s="179">
        <v>0</v>
      </c>
      <c r="D40" s="180">
        <v>0.5</v>
      </c>
      <c r="E40" s="180">
        <v>0.2</v>
      </c>
      <c r="F40" s="180">
        <v>0.3</v>
      </c>
      <c r="G40" s="180"/>
      <c r="H40" s="181"/>
      <c r="I40" s="182">
        <v>0</v>
      </c>
      <c r="J40" s="183">
        <v>0</v>
      </c>
      <c r="K40" s="183">
        <v>0.1</v>
      </c>
      <c r="L40" s="183">
        <v>0.9</v>
      </c>
      <c r="M40" s="180"/>
      <c r="N40" s="181"/>
      <c r="O40" s="130"/>
    </row>
    <row r="41" spans="1:17" ht="12.75" customHeight="1" x14ac:dyDescent="0.2">
      <c r="A41" s="170" t="s">
        <v>48</v>
      </c>
      <c r="B41" s="221" t="s">
        <v>62</v>
      </c>
      <c r="C41" s="166">
        <v>3</v>
      </c>
      <c r="D41" s="167">
        <v>3</v>
      </c>
      <c r="E41" s="167">
        <v>2</v>
      </c>
      <c r="F41" s="167">
        <v>2</v>
      </c>
      <c r="G41" s="168">
        <v>0</v>
      </c>
      <c r="H41" s="169">
        <v>0</v>
      </c>
      <c r="I41" s="166">
        <v>0</v>
      </c>
      <c r="J41" s="167">
        <v>0</v>
      </c>
      <c r="K41" s="167">
        <v>1</v>
      </c>
      <c r="L41" s="167">
        <v>9</v>
      </c>
      <c r="M41" s="168">
        <v>0</v>
      </c>
      <c r="N41" s="169">
        <v>0</v>
      </c>
      <c r="O41" s="130" t="s">
        <v>182</v>
      </c>
      <c r="P41" s="130">
        <v>10</v>
      </c>
      <c r="Q41" s="130">
        <v>10</v>
      </c>
    </row>
    <row r="42" spans="1:17" x14ac:dyDescent="0.2">
      <c r="A42" s="190"/>
      <c r="B42" s="224"/>
      <c r="C42" s="191">
        <v>0.3</v>
      </c>
      <c r="D42" s="192">
        <v>0.3</v>
      </c>
      <c r="E42" s="192">
        <v>0.2</v>
      </c>
      <c r="F42" s="192">
        <v>0.2</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3</v>
      </c>
      <c r="G48" s="199">
        <v>5</v>
      </c>
      <c r="H48" s="177">
        <v>1</v>
      </c>
      <c r="P48" s="130">
        <v>10</v>
      </c>
    </row>
    <row r="49" spans="1:16" x14ac:dyDescent="0.2">
      <c r="A49" s="86"/>
      <c r="C49" s="180">
        <v>0.1111111111111111</v>
      </c>
      <c r="D49" s="180">
        <v>0</v>
      </c>
      <c r="E49" s="180">
        <v>0</v>
      </c>
      <c r="F49" s="180">
        <v>0.33333333333333331</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5</v>
      </c>
      <c r="H54" s="177">
        <v>0</v>
      </c>
      <c r="P54" s="130">
        <v>10</v>
      </c>
    </row>
    <row r="55" spans="1:16" x14ac:dyDescent="0.2">
      <c r="A55" s="86"/>
      <c r="C55" s="180">
        <v>0</v>
      </c>
      <c r="D55" s="180">
        <v>0</v>
      </c>
      <c r="E55" s="180">
        <v>0.1</v>
      </c>
      <c r="F55" s="180">
        <v>0.4</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48.95"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311-3C9A-435A-B024-FF53DC0663ED}">
  <sheetPr codeName="Sheet8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190</v>
      </c>
      <c r="C3" s="133"/>
      <c r="D3" s="134"/>
      <c r="E3" s="135">
        <v>44777</v>
      </c>
      <c r="F3" s="134"/>
      <c r="G3" s="136"/>
      <c r="H3" s="136"/>
      <c r="I3" s="135" t="s">
        <v>127</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1</v>
      </c>
      <c r="D6" s="141">
        <v>7.6923076923076927E-2</v>
      </c>
      <c r="F6" s="142" t="s">
        <v>49</v>
      </c>
      <c r="J6" s="143" t="s">
        <v>173</v>
      </c>
    </row>
    <row r="7" spans="1:15" x14ac:dyDescent="0.2">
      <c r="B7" s="144" t="s">
        <v>3</v>
      </c>
      <c r="C7" s="88">
        <v>3</v>
      </c>
      <c r="D7" s="145">
        <v>0.23076923076923078</v>
      </c>
      <c r="F7" s="146" t="s">
        <v>28</v>
      </c>
      <c r="G7" s="147"/>
      <c r="H7" s="147">
        <v>8</v>
      </c>
      <c r="I7" s="141">
        <v>0.61538461538461542</v>
      </c>
      <c r="K7" s="81" t="s">
        <v>267</v>
      </c>
    </row>
    <row r="8" spans="1:15" x14ac:dyDescent="0.2">
      <c r="B8" s="139" t="s">
        <v>5</v>
      </c>
      <c r="C8" s="140">
        <v>2</v>
      </c>
      <c r="D8" s="141">
        <v>0.15384615384615385</v>
      </c>
      <c r="F8" s="148" t="s">
        <v>0</v>
      </c>
      <c r="H8" s="81">
        <v>1</v>
      </c>
      <c r="I8" s="145">
        <v>7.6923076923076927E-2</v>
      </c>
    </row>
    <row r="9" spans="1:15" x14ac:dyDescent="0.2">
      <c r="B9" s="144" t="s">
        <v>6</v>
      </c>
      <c r="C9" s="88">
        <v>0</v>
      </c>
      <c r="D9" s="145">
        <v>0</v>
      </c>
      <c r="F9" s="146" t="s">
        <v>29</v>
      </c>
      <c r="G9" s="147"/>
      <c r="H9" s="147">
        <v>0</v>
      </c>
      <c r="I9" s="141">
        <v>0</v>
      </c>
    </row>
    <row r="10" spans="1:15" x14ac:dyDescent="0.2">
      <c r="B10" s="139" t="s">
        <v>4</v>
      </c>
      <c r="C10" s="140">
        <v>1</v>
      </c>
      <c r="D10" s="141">
        <v>7.6923076923076927E-2</v>
      </c>
      <c r="F10" s="148" t="s">
        <v>30</v>
      </c>
      <c r="H10" s="81">
        <v>0</v>
      </c>
      <c r="I10" s="145">
        <v>0</v>
      </c>
    </row>
    <row r="11" spans="1:15" x14ac:dyDescent="0.2">
      <c r="B11" s="144" t="s">
        <v>23</v>
      </c>
      <c r="C11" s="88">
        <v>9</v>
      </c>
      <c r="D11" s="145">
        <v>0.69230769230769229</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7.6923076923076927E-2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6</v>
      </c>
      <c r="F24" s="167">
        <v>4</v>
      </c>
      <c r="G24" s="168">
        <v>2</v>
      </c>
      <c r="H24" s="169">
        <v>0</v>
      </c>
      <c r="I24" s="166">
        <v>0</v>
      </c>
      <c r="J24" s="167">
        <v>0</v>
      </c>
      <c r="K24" s="167">
        <v>1</v>
      </c>
      <c r="L24" s="167">
        <v>9</v>
      </c>
      <c r="M24" s="168">
        <v>1</v>
      </c>
      <c r="N24" s="169">
        <v>2</v>
      </c>
      <c r="O24" s="130" t="s">
        <v>174</v>
      </c>
      <c r="P24" s="130">
        <v>13</v>
      </c>
      <c r="Q24" s="130">
        <v>13</v>
      </c>
    </row>
    <row r="25" spans="1:17" ht="18.75" customHeight="1" x14ac:dyDescent="0.2">
      <c r="A25" s="170"/>
      <c r="B25" s="221"/>
      <c r="C25" s="171">
        <v>0</v>
      </c>
      <c r="D25" s="172">
        <v>9.0909090909090912E-2</v>
      </c>
      <c r="E25" s="172">
        <v>0.54545454545454541</v>
      </c>
      <c r="F25" s="172">
        <v>0.36363636363636365</v>
      </c>
      <c r="G25" s="172"/>
      <c r="H25" s="173"/>
      <c r="I25" s="171">
        <v>0</v>
      </c>
      <c r="J25" s="172">
        <v>0</v>
      </c>
      <c r="K25" s="172">
        <v>0.1</v>
      </c>
      <c r="L25" s="172">
        <v>0.9</v>
      </c>
      <c r="M25" s="172"/>
      <c r="N25" s="173"/>
      <c r="O25" s="130"/>
    </row>
    <row r="26" spans="1:17" ht="12.75" customHeight="1" x14ac:dyDescent="0.2">
      <c r="A26" s="174" t="s">
        <v>41</v>
      </c>
      <c r="B26" s="223" t="s">
        <v>51</v>
      </c>
      <c r="C26" s="175">
        <v>0</v>
      </c>
      <c r="D26" s="176">
        <v>3</v>
      </c>
      <c r="E26" s="176">
        <v>5</v>
      </c>
      <c r="F26" s="176">
        <v>3</v>
      </c>
      <c r="G26" s="177">
        <v>2</v>
      </c>
      <c r="H26" s="178">
        <v>0</v>
      </c>
      <c r="I26" s="175">
        <v>0</v>
      </c>
      <c r="J26" s="176">
        <v>0</v>
      </c>
      <c r="K26" s="176">
        <v>0</v>
      </c>
      <c r="L26" s="176">
        <v>10</v>
      </c>
      <c r="M26" s="177">
        <v>1</v>
      </c>
      <c r="N26" s="178">
        <v>2</v>
      </c>
      <c r="O26" s="130" t="s">
        <v>175</v>
      </c>
      <c r="P26" s="130">
        <v>13</v>
      </c>
      <c r="Q26" s="130">
        <v>13</v>
      </c>
    </row>
    <row r="27" spans="1:17" ht="18" customHeight="1" x14ac:dyDescent="0.2">
      <c r="A27" s="174"/>
      <c r="B27" s="223"/>
      <c r="C27" s="179">
        <v>0</v>
      </c>
      <c r="D27" s="180">
        <v>0.27272727272727271</v>
      </c>
      <c r="E27" s="180">
        <v>0.45454545454545453</v>
      </c>
      <c r="F27" s="180">
        <v>0.27272727272727271</v>
      </c>
      <c r="G27" s="180"/>
      <c r="H27" s="181"/>
      <c r="I27" s="182">
        <v>0</v>
      </c>
      <c r="J27" s="183">
        <v>0</v>
      </c>
      <c r="K27" s="183">
        <v>0</v>
      </c>
      <c r="L27" s="183">
        <v>1</v>
      </c>
      <c r="M27" s="180"/>
      <c r="N27" s="181"/>
      <c r="O27" s="130"/>
    </row>
    <row r="28" spans="1:17" ht="12.75" customHeight="1" x14ac:dyDescent="0.2">
      <c r="A28" s="170" t="s">
        <v>42</v>
      </c>
      <c r="B28" s="221" t="s">
        <v>58</v>
      </c>
      <c r="C28" s="166">
        <v>1</v>
      </c>
      <c r="D28" s="167">
        <v>4</v>
      </c>
      <c r="E28" s="167">
        <v>2</v>
      </c>
      <c r="F28" s="167">
        <v>3</v>
      </c>
      <c r="G28" s="168">
        <v>2</v>
      </c>
      <c r="H28" s="169">
        <v>1</v>
      </c>
      <c r="I28" s="166">
        <v>0</v>
      </c>
      <c r="J28" s="167">
        <v>0</v>
      </c>
      <c r="K28" s="167">
        <v>1</v>
      </c>
      <c r="L28" s="167">
        <v>8</v>
      </c>
      <c r="M28" s="168">
        <v>1</v>
      </c>
      <c r="N28" s="169">
        <v>3</v>
      </c>
      <c r="O28" s="130" t="s">
        <v>176</v>
      </c>
      <c r="P28" s="130">
        <v>13</v>
      </c>
      <c r="Q28" s="130">
        <v>13</v>
      </c>
    </row>
    <row r="29" spans="1:17" ht="15.75" customHeight="1" x14ac:dyDescent="0.2">
      <c r="A29" s="170"/>
      <c r="B29" s="221"/>
      <c r="C29" s="184">
        <v>0.1</v>
      </c>
      <c r="D29" s="185">
        <v>0.4</v>
      </c>
      <c r="E29" s="185">
        <v>0.2</v>
      </c>
      <c r="F29" s="185">
        <v>0.3</v>
      </c>
      <c r="G29" s="185"/>
      <c r="H29" s="186"/>
      <c r="I29" s="171">
        <v>0</v>
      </c>
      <c r="J29" s="172">
        <v>0</v>
      </c>
      <c r="K29" s="172">
        <v>0.1111111111111111</v>
      </c>
      <c r="L29" s="172">
        <v>0.88888888888888884</v>
      </c>
      <c r="M29" s="185"/>
      <c r="N29" s="186"/>
      <c r="O29" s="130"/>
    </row>
    <row r="30" spans="1:17" ht="13.5" customHeight="1" x14ac:dyDescent="0.2">
      <c r="A30" s="174" t="s">
        <v>43</v>
      </c>
      <c r="B30" s="223" t="s">
        <v>59</v>
      </c>
      <c r="C30" s="175">
        <v>2</v>
      </c>
      <c r="D30" s="176">
        <v>1</v>
      </c>
      <c r="E30" s="176">
        <v>1</v>
      </c>
      <c r="F30" s="176">
        <v>8</v>
      </c>
      <c r="G30" s="177">
        <v>1</v>
      </c>
      <c r="H30" s="178">
        <v>0</v>
      </c>
      <c r="I30" s="175">
        <v>1</v>
      </c>
      <c r="J30" s="176">
        <v>0</v>
      </c>
      <c r="K30" s="176">
        <v>0</v>
      </c>
      <c r="L30" s="176">
        <v>9</v>
      </c>
      <c r="M30" s="177">
        <v>1</v>
      </c>
      <c r="N30" s="178">
        <v>2</v>
      </c>
      <c r="O30" s="130" t="s">
        <v>177</v>
      </c>
      <c r="P30" s="130">
        <v>13</v>
      </c>
      <c r="Q30" s="130">
        <v>13</v>
      </c>
    </row>
    <row r="31" spans="1:17" ht="13.5" customHeight="1" x14ac:dyDescent="0.2">
      <c r="A31" s="174"/>
      <c r="B31" s="223"/>
      <c r="C31" s="179">
        <v>0.16666666666666666</v>
      </c>
      <c r="D31" s="180">
        <v>8.3333333333333329E-2</v>
      </c>
      <c r="E31" s="180">
        <v>8.3333333333333329E-2</v>
      </c>
      <c r="F31" s="180">
        <v>0.66666666666666663</v>
      </c>
      <c r="G31" s="180"/>
      <c r="H31" s="181"/>
      <c r="I31" s="182">
        <v>0.1</v>
      </c>
      <c r="J31" s="183">
        <v>0</v>
      </c>
      <c r="K31" s="183">
        <v>0</v>
      </c>
      <c r="L31" s="183">
        <v>0.9</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4</v>
      </c>
      <c r="E33" s="167">
        <v>3</v>
      </c>
      <c r="F33" s="167">
        <v>4</v>
      </c>
      <c r="G33" s="168">
        <v>2</v>
      </c>
      <c r="H33" s="169">
        <v>0</v>
      </c>
      <c r="I33" s="166">
        <v>0</v>
      </c>
      <c r="J33" s="167">
        <v>0</v>
      </c>
      <c r="K33" s="167">
        <v>1</v>
      </c>
      <c r="L33" s="167">
        <v>9</v>
      </c>
      <c r="M33" s="168">
        <v>1</v>
      </c>
      <c r="N33" s="169">
        <v>2</v>
      </c>
      <c r="O33" s="130" t="s">
        <v>178</v>
      </c>
      <c r="P33" s="130">
        <v>13</v>
      </c>
      <c r="Q33" s="130">
        <v>13</v>
      </c>
    </row>
    <row r="34" spans="1:17" ht="14.25" customHeight="1" x14ac:dyDescent="0.2">
      <c r="A34" s="170"/>
      <c r="B34" s="221"/>
      <c r="C34" s="184">
        <v>0</v>
      </c>
      <c r="D34" s="185">
        <v>0.36363636363636365</v>
      </c>
      <c r="E34" s="185">
        <v>0.27272727272727271</v>
      </c>
      <c r="F34" s="185">
        <v>0.36363636363636365</v>
      </c>
      <c r="G34" s="185"/>
      <c r="H34" s="186"/>
      <c r="I34" s="171">
        <v>0</v>
      </c>
      <c r="J34" s="172">
        <v>0</v>
      </c>
      <c r="K34" s="172">
        <v>0.1</v>
      </c>
      <c r="L34" s="172">
        <v>0.9</v>
      </c>
      <c r="M34" s="185"/>
      <c r="N34" s="186"/>
      <c r="O34" s="130"/>
    </row>
    <row r="35" spans="1:17" ht="12.75" customHeight="1" x14ac:dyDescent="0.2">
      <c r="A35" s="174" t="s">
        <v>45</v>
      </c>
      <c r="B35" s="223" t="s">
        <v>52</v>
      </c>
      <c r="C35" s="175">
        <v>0</v>
      </c>
      <c r="D35" s="176">
        <v>0</v>
      </c>
      <c r="E35" s="176">
        <v>4</v>
      </c>
      <c r="F35" s="176">
        <v>7</v>
      </c>
      <c r="G35" s="177">
        <v>1</v>
      </c>
      <c r="H35" s="178">
        <v>1</v>
      </c>
      <c r="I35" s="175">
        <v>0</v>
      </c>
      <c r="J35" s="176">
        <v>0</v>
      </c>
      <c r="K35" s="176">
        <v>2</v>
      </c>
      <c r="L35" s="176">
        <v>8</v>
      </c>
      <c r="M35" s="177">
        <v>1</v>
      </c>
      <c r="N35" s="178">
        <v>2</v>
      </c>
      <c r="O35" s="130" t="s">
        <v>179</v>
      </c>
      <c r="P35" s="130">
        <v>13</v>
      </c>
      <c r="Q35" s="130">
        <v>13</v>
      </c>
    </row>
    <row r="36" spans="1:17" ht="15.75" customHeight="1" x14ac:dyDescent="0.2">
      <c r="A36" s="174"/>
      <c r="B36" s="223"/>
      <c r="C36" s="179">
        <v>0</v>
      </c>
      <c r="D36" s="180">
        <v>0</v>
      </c>
      <c r="E36" s="180">
        <v>0.36363636363636365</v>
      </c>
      <c r="F36" s="180">
        <v>0.63636363636363635</v>
      </c>
      <c r="G36" s="180"/>
      <c r="H36" s="181"/>
      <c r="I36" s="182">
        <v>0</v>
      </c>
      <c r="J36" s="183">
        <v>0</v>
      </c>
      <c r="K36" s="183">
        <v>0.2</v>
      </c>
      <c r="L36" s="183">
        <v>0.8</v>
      </c>
      <c r="M36" s="180"/>
      <c r="N36" s="181"/>
      <c r="O36" s="130"/>
    </row>
    <row r="37" spans="1:17" ht="12.75" customHeight="1" x14ac:dyDescent="0.2">
      <c r="A37" s="170" t="s">
        <v>46</v>
      </c>
      <c r="B37" s="221" t="s">
        <v>53</v>
      </c>
      <c r="C37" s="166">
        <v>1</v>
      </c>
      <c r="D37" s="167">
        <v>2</v>
      </c>
      <c r="E37" s="167">
        <v>2</v>
      </c>
      <c r="F37" s="167">
        <v>4</v>
      </c>
      <c r="G37" s="168">
        <v>4</v>
      </c>
      <c r="H37" s="169">
        <v>0</v>
      </c>
      <c r="I37" s="166">
        <v>0</v>
      </c>
      <c r="J37" s="167">
        <v>0</v>
      </c>
      <c r="K37" s="167">
        <v>1</v>
      </c>
      <c r="L37" s="167">
        <v>9</v>
      </c>
      <c r="M37" s="168">
        <v>1</v>
      </c>
      <c r="N37" s="169">
        <v>2</v>
      </c>
      <c r="O37" s="130" t="s">
        <v>180</v>
      </c>
      <c r="P37" s="130">
        <v>13</v>
      </c>
      <c r="Q37" s="130">
        <v>13</v>
      </c>
    </row>
    <row r="38" spans="1:17" ht="14.25" customHeight="1" x14ac:dyDescent="0.2">
      <c r="A38" s="170"/>
      <c r="B38" s="221"/>
      <c r="C38" s="184">
        <v>0.1111111111111111</v>
      </c>
      <c r="D38" s="185">
        <v>0.22222222222222221</v>
      </c>
      <c r="E38" s="185">
        <v>0.22222222222222221</v>
      </c>
      <c r="F38" s="185">
        <v>0.44444444444444442</v>
      </c>
      <c r="G38" s="185"/>
      <c r="H38" s="186"/>
      <c r="I38" s="171">
        <v>0</v>
      </c>
      <c r="J38" s="172">
        <v>0</v>
      </c>
      <c r="K38" s="172">
        <v>0.1</v>
      </c>
      <c r="L38" s="172">
        <v>0.9</v>
      </c>
      <c r="M38" s="185"/>
      <c r="N38" s="186"/>
      <c r="O38" s="130"/>
    </row>
    <row r="39" spans="1:17" ht="12.75" customHeight="1" x14ac:dyDescent="0.2">
      <c r="A39" s="174" t="s">
        <v>47</v>
      </c>
      <c r="B39" s="223" t="s">
        <v>61</v>
      </c>
      <c r="C39" s="175">
        <v>0</v>
      </c>
      <c r="D39" s="176">
        <v>4</v>
      </c>
      <c r="E39" s="176">
        <v>3</v>
      </c>
      <c r="F39" s="176">
        <v>4</v>
      </c>
      <c r="G39" s="177">
        <v>2</v>
      </c>
      <c r="H39" s="178">
        <v>0</v>
      </c>
      <c r="I39" s="175">
        <v>0</v>
      </c>
      <c r="J39" s="176">
        <v>0</v>
      </c>
      <c r="K39" s="176">
        <v>2</v>
      </c>
      <c r="L39" s="176">
        <v>8</v>
      </c>
      <c r="M39" s="177">
        <v>1</v>
      </c>
      <c r="N39" s="178">
        <v>2</v>
      </c>
      <c r="O39" s="130" t="s">
        <v>181</v>
      </c>
      <c r="P39" s="130">
        <v>13</v>
      </c>
      <c r="Q39" s="130">
        <v>13</v>
      </c>
    </row>
    <row r="40" spans="1:17" ht="15" customHeight="1" x14ac:dyDescent="0.2">
      <c r="A40" s="174"/>
      <c r="B40" s="223"/>
      <c r="C40" s="179">
        <v>0</v>
      </c>
      <c r="D40" s="180">
        <v>0.36363636363636365</v>
      </c>
      <c r="E40" s="180">
        <v>0.27272727272727271</v>
      </c>
      <c r="F40" s="180">
        <v>0.36363636363636365</v>
      </c>
      <c r="G40" s="180"/>
      <c r="H40" s="181"/>
      <c r="I40" s="182">
        <v>0</v>
      </c>
      <c r="J40" s="183">
        <v>0</v>
      </c>
      <c r="K40" s="183">
        <v>0.2</v>
      </c>
      <c r="L40" s="183">
        <v>0.8</v>
      </c>
      <c r="M40" s="180"/>
      <c r="N40" s="181"/>
      <c r="O40" s="130"/>
    </row>
    <row r="41" spans="1:17" ht="12.75" customHeight="1" x14ac:dyDescent="0.2">
      <c r="A41" s="170" t="s">
        <v>48</v>
      </c>
      <c r="B41" s="221" t="s">
        <v>62</v>
      </c>
      <c r="C41" s="166">
        <v>5</v>
      </c>
      <c r="D41" s="167">
        <v>2</v>
      </c>
      <c r="E41" s="167">
        <v>2</v>
      </c>
      <c r="F41" s="167">
        <v>3</v>
      </c>
      <c r="G41" s="168">
        <v>1</v>
      </c>
      <c r="H41" s="169">
        <v>0</v>
      </c>
      <c r="I41" s="166">
        <v>0</v>
      </c>
      <c r="J41" s="167">
        <v>0</v>
      </c>
      <c r="K41" s="167">
        <v>1</v>
      </c>
      <c r="L41" s="167">
        <v>10</v>
      </c>
      <c r="M41" s="168">
        <v>0</v>
      </c>
      <c r="N41" s="169">
        <v>2</v>
      </c>
      <c r="O41" s="130" t="s">
        <v>182</v>
      </c>
      <c r="P41" s="130">
        <v>13</v>
      </c>
      <c r="Q41" s="130">
        <v>13</v>
      </c>
    </row>
    <row r="42" spans="1:17" x14ac:dyDescent="0.2">
      <c r="A42" s="190"/>
      <c r="B42" s="224"/>
      <c r="C42" s="191">
        <v>0.41666666666666669</v>
      </c>
      <c r="D42" s="192">
        <v>0.16666666666666666</v>
      </c>
      <c r="E42" s="192">
        <v>0.16666666666666666</v>
      </c>
      <c r="F42" s="192">
        <v>0.25</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6</v>
      </c>
      <c r="G48" s="199">
        <v>6</v>
      </c>
      <c r="H48" s="177">
        <v>1</v>
      </c>
      <c r="P48" s="130">
        <v>13</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9</v>
      </c>
      <c r="G54" s="199">
        <v>3</v>
      </c>
      <c r="H54" s="177">
        <v>1</v>
      </c>
      <c r="P54" s="130">
        <v>13</v>
      </c>
    </row>
    <row r="55" spans="1:16" x14ac:dyDescent="0.2">
      <c r="A55" s="86"/>
      <c r="C55" s="180">
        <v>0</v>
      </c>
      <c r="D55" s="180">
        <v>0</v>
      </c>
      <c r="E55" s="180">
        <v>0</v>
      </c>
      <c r="F55" s="180">
        <v>0.75</v>
      </c>
      <c r="G55" s="180">
        <v>0.25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1</v>
      </c>
      <c r="P60" s="130">
        <v>13</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268</v>
      </c>
      <c r="C64" s="226"/>
      <c r="D64" s="226"/>
      <c r="E64" s="226"/>
      <c r="F64" s="226"/>
      <c r="G64" s="226"/>
      <c r="H64" s="226"/>
      <c r="I64" s="226"/>
      <c r="J64" s="226"/>
      <c r="K64" s="226"/>
      <c r="L64" s="226"/>
    </row>
    <row r="65" spans="2:12" ht="23.1" customHeight="1" x14ac:dyDescent="0.2">
      <c r="B65" s="226" t="s">
        <v>269</v>
      </c>
      <c r="C65" s="226"/>
      <c r="D65" s="226"/>
      <c r="E65" s="226"/>
      <c r="F65" s="226"/>
      <c r="G65" s="226"/>
      <c r="H65" s="226"/>
      <c r="I65" s="226"/>
      <c r="J65" s="226"/>
      <c r="K65" s="226"/>
      <c r="L65" s="226"/>
    </row>
    <row r="66" spans="2:12" ht="23.1" customHeight="1" x14ac:dyDescent="0.2">
      <c r="B66" s="226" t="s">
        <v>270</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72FB-F0B6-4984-BE6A-3C9DCB543361}">
  <sheetPr codeName="Sheet8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190</v>
      </c>
      <c r="C3" s="133"/>
      <c r="D3" s="134"/>
      <c r="E3" s="135">
        <v>44777</v>
      </c>
      <c r="F3" s="134"/>
      <c r="G3" s="136"/>
      <c r="H3" s="136"/>
      <c r="I3" s="135">
        <v>0</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4</v>
      </c>
      <c r="D7" s="145">
        <v>0.5714285714285714</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0.2857142857142857</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6</v>
      </c>
      <c r="D24" s="167">
        <v>0</v>
      </c>
      <c r="E24" s="167">
        <v>0</v>
      </c>
      <c r="F24" s="167">
        <v>1</v>
      </c>
      <c r="G24" s="168">
        <v>0</v>
      </c>
      <c r="H24" s="169">
        <v>0</v>
      </c>
      <c r="I24" s="166">
        <v>0</v>
      </c>
      <c r="J24" s="167">
        <v>1</v>
      </c>
      <c r="K24" s="167">
        <v>1</v>
      </c>
      <c r="L24" s="167">
        <v>5</v>
      </c>
      <c r="M24" s="168">
        <v>0</v>
      </c>
      <c r="N24" s="169">
        <v>0</v>
      </c>
      <c r="O24" s="130" t="s">
        <v>174</v>
      </c>
      <c r="P24" s="130">
        <v>7</v>
      </c>
      <c r="Q24" s="130">
        <v>7</v>
      </c>
    </row>
    <row r="25" spans="1:17" ht="18.75" customHeight="1" x14ac:dyDescent="0.2">
      <c r="A25" s="170"/>
      <c r="B25" s="221"/>
      <c r="C25" s="171">
        <v>0.8571428571428571</v>
      </c>
      <c r="D25" s="172">
        <v>0</v>
      </c>
      <c r="E25" s="172">
        <v>0</v>
      </c>
      <c r="F25" s="172">
        <v>0.14285714285714285</v>
      </c>
      <c r="G25" s="172"/>
      <c r="H25" s="173"/>
      <c r="I25" s="171">
        <v>0</v>
      </c>
      <c r="J25" s="172">
        <v>0.14285714285714285</v>
      </c>
      <c r="K25" s="172">
        <v>0.14285714285714285</v>
      </c>
      <c r="L25" s="172">
        <v>0.7142857142857143</v>
      </c>
      <c r="M25" s="172"/>
      <c r="N25" s="173"/>
      <c r="O25" s="130"/>
    </row>
    <row r="26" spans="1:17" ht="12.75" customHeight="1" x14ac:dyDescent="0.2">
      <c r="A26" s="174" t="s">
        <v>41</v>
      </c>
      <c r="B26" s="223" t="s">
        <v>51</v>
      </c>
      <c r="C26" s="175">
        <v>3</v>
      </c>
      <c r="D26" s="176">
        <v>2</v>
      </c>
      <c r="E26" s="176">
        <v>0</v>
      </c>
      <c r="F26" s="176">
        <v>1</v>
      </c>
      <c r="G26" s="177">
        <v>0</v>
      </c>
      <c r="H26" s="178">
        <v>1</v>
      </c>
      <c r="I26" s="175">
        <v>0</v>
      </c>
      <c r="J26" s="176">
        <v>1</v>
      </c>
      <c r="K26" s="176">
        <v>0</v>
      </c>
      <c r="L26" s="176">
        <v>5</v>
      </c>
      <c r="M26" s="177">
        <v>1</v>
      </c>
      <c r="N26" s="178">
        <v>0</v>
      </c>
      <c r="O26" s="130" t="s">
        <v>175</v>
      </c>
      <c r="P26" s="130">
        <v>7</v>
      </c>
      <c r="Q26" s="130">
        <v>7</v>
      </c>
    </row>
    <row r="27" spans="1:17" ht="18" customHeight="1" x14ac:dyDescent="0.2">
      <c r="A27" s="174"/>
      <c r="B27" s="223"/>
      <c r="C27" s="179">
        <v>0.5</v>
      </c>
      <c r="D27" s="180">
        <v>0.33333333333333331</v>
      </c>
      <c r="E27" s="180">
        <v>0</v>
      </c>
      <c r="F27" s="180">
        <v>0.16666666666666666</v>
      </c>
      <c r="G27" s="180"/>
      <c r="H27" s="181"/>
      <c r="I27" s="182">
        <v>0</v>
      </c>
      <c r="J27" s="183">
        <v>0.16666666666666666</v>
      </c>
      <c r="K27" s="183">
        <v>0</v>
      </c>
      <c r="L27" s="183">
        <v>0.83333333333333337</v>
      </c>
      <c r="M27" s="180"/>
      <c r="N27" s="181"/>
      <c r="O27" s="130"/>
    </row>
    <row r="28" spans="1:17" ht="12.75" customHeight="1" x14ac:dyDescent="0.2">
      <c r="A28" s="170" t="s">
        <v>42</v>
      </c>
      <c r="B28" s="221" t="s">
        <v>58</v>
      </c>
      <c r="C28" s="166">
        <v>5</v>
      </c>
      <c r="D28" s="167">
        <v>0</v>
      </c>
      <c r="E28" s="167">
        <v>0</v>
      </c>
      <c r="F28" s="167">
        <v>1</v>
      </c>
      <c r="G28" s="168">
        <v>0</v>
      </c>
      <c r="H28" s="169">
        <v>1</v>
      </c>
      <c r="I28" s="166">
        <v>0</v>
      </c>
      <c r="J28" s="167">
        <v>2</v>
      </c>
      <c r="K28" s="167">
        <v>1</v>
      </c>
      <c r="L28" s="167">
        <v>4</v>
      </c>
      <c r="M28" s="168">
        <v>0</v>
      </c>
      <c r="N28" s="169">
        <v>0</v>
      </c>
      <c r="O28" s="130" t="s">
        <v>176</v>
      </c>
      <c r="P28" s="130">
        <v>7</v>
      </c>
      <c r="Q28" s="130">
        <v>7</v>
      </c>
    </row>
    <row r="29" spans="1:17" ht="15.75" customHeight="1" x14ac:dyDescent="0.2">
      <c r="A29" s="170"/>
      <c r="B29" s="221"/>
      <c r="C29" s="184">
        <v>0.83333333333333337</v>
      </c>
      <c r="D29" s="185">
        <v>0</v>
      </c>
      <c r="E29" s="185">
        <v>0</v>
      </c>
      <c r="F29" s="185">
        <v>0.16666666666666666</v>
      </c>
      <c r="G29" s="185"/>
      <c r="H29" s="186"/>
      <c r="I29" s="171">
        <v>0</v>
      </c>
      <c r="J29" s="172">
        <v>0.2857142857142857</v>
      </c>
      <c r="K29" s="172">
        <v>0.14285714285714285</v>
      </c>
      <c r="L29" s="172">
        <v>0.5714285714285714</v>
      </c>
      <c r="M29" s="185"/>
      <c r="N29" s="186"/>
      <c r="O29" s="130"/>
    </row>
    <row r="30" spans="1:17" ht="13.5" customHeight="1" x14ac:dyDescent="0.2">
      <c r="A30" s="174" t="s">
        <v>43</v>
      </c>
      <c r="B30" s="223" t="s">
        <v>59</v>
      </c>
      <c r="C30" s="175">
        <v>1</v>
      </c>
      <c r="D30" s="176">
        <v>3</v>
      </c>
      <c r="E30" s="176">
        <v>0</v>
      </c>
      <c r="F30" s="176">
        <v>3</v>
      </c>
      <c r="G30" s="177">
        <v>0</v>
      </c>
      <c r="H30" s="178">
        <v>0</v>
      </c>
      <c r="I30" s="175">
        <v>0</v>
      </c>
      <c r="J30" s="176">
        <v>0</v>
      </c>
      <c r="K30" s="176">
        <v>2</v>
      </c>
      <c r="L30" s="176">
        <v>4</v>
      </c>
      <c r="M30" s="177">
        <v>0</v>
      </c>
      <c r="N30" s="178">
        <v>1</v>
      </c>
      <c r="O30" s="130" t="s">
        <v>177</v>
      </c>
      <c r="P30" s="130">
        <v>7</v>
      </c>
      <c r="Q30" s="130">
        <v>7</v>
      </c>
    </row>
    <row r="31" spans="1:17" ht="13.5" customHeight="1" x14ac:dyDescent="0.2">
      <c r="A31" s="174"/>
      <c r="B31" s="223"/>
      <c r="C31" s="179">
        <v>0.14285714285714285</v>
      </c>
      <c r="D31" s="180">
        <v>0.42857142857142855</v>
      </c>
      <c r="E31" s="180">
        <v>0</v>
      </c>
      <c r="F31" s="180">
        <v>0.42857142857142855</v>
      </c>
      <c r="G31" s="180"/>
      <c r="H31" s="181"/>
      <c r="I31" s="182">
        <v>0</v>
      </c>
      <c r="J31" s="183">
        <v>0</v>
      </c>
      <c r="K31" s="183">
        <v>0.33333333333333331</v>
      </c>
      <c r="L31" s="183">
        <v>0.66666666666666663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1</v>
      </c>
      <c r="E33" s="167">
        <v>0</v>
      </c>
      <c r="F33" s="167">
        <v>2</v>
      </c>
      <c r="G33" s="168">
        <v>0</v>
      </c>
      <c r="H33" s="169">
        <v>0</v>
      </c>
      <c r="I33" s="166">
        <v>0</v>
      </c>
      <c r="J33" s="167">
        <v>0</v>
      </c>
      <c r="K33" s="167">
        <v>2</v>
      </c>
      <c r="L33" s="167">
        <v>5</v>
      </c>
      <c r="M33" s="168">
        <v>0</v>
      </c>
      <c r="N33" s="169">
        <v>0</v>
      </c>
      <c r="O33" s="130" t="s">
        <v>178</v>
      </c>
      <c r="P33" s="130">
        <v>7</v>
      </c>
      <c r="Q33" s="130">
        <v>7</v>
      </c>
    </row>
    <row r="34" spans="1:17" ht="14.25" customHeight="1" x14ac:dyDescent="0.2">
      <c r="A34" s="170"/>
      <c r="B34" s="221"/>
      <c r="C34" s="184">
        <v>0.5714285714285714</v>
      </c>
      <c r="D34" s="185">
        <v>0.14285714285714285</v>
      </c>
      <c r="E34" s="185">
        <v>0</v>
      </c>
      <c r="F34" s="185">
        <v>0.2857142857142857</v>
      </c>
      <c r="G34" s="185"/>
      <c r="H34" s="186"/>
      <c r="I34" s="171">
        <v>0</v>
      </c>
      <c r="J34" s="172">
        <v>0</v>
      </c>
      <c r="K34" s="172">
        <v>0.2857142857142857</v>
      </c>
      <c r="L34" s="172">
        <v>0.7142857142857143</v>
      </c>
      <c r="M34" s="185"/>
      <c r="N34" s="186"/>
      <c r="O34" s="130"/>
    </row>
    <row r="35" spans="1:17" ht="12.75" customHeight="1" x14ac:dyDescent="0.2">
      <c r="A35" s="174" t="s">
        <v>45</v>
      </c>
      <c r="B35" s="223" t="s">
        <v>52</v>
      </c>
      <c r="C35" s="175">
        <v>1</v>
      </c>
      <c r="D35" s="176">
        <v>1</v>
      </c>
      <c r="E35" s="176">
        <v>3</v>
      </c>
      <c r="F35" s="176">
        <v>2</v>
      </c>
      <c r="G35" s="177">
        <v>0</v>
      </c>
      <c r="H35" s="178">
        <v>0</v>
      </c>
      <c r="I35" s="175">
        <v>0</v>
      </c>
      <c r="J35" s="176">
        <v>0</v>
      </c>
      <c r="K35" s="176">
        <v>1</v>
      </c>
      <c r="L35" s="176">
        <v>6</v>
      </c>
      <c r="M35" s="177">
        <v>0</v>
      </c>
      <c r="N35" s="178">
        <v>0</v>
      </c>
      <c r="O35" s="130" t="s">
        <v>179</v>
      </c>
      <c r="P35" s="130">
        <v>7</v>
      </c>
      <c r="Q35" s="130">
        <v>7</v>
      </c>
    </row>
    <row r="36" spans="1:17" ht="15.75" customHeight="1" x14ac:dyDescent="0.2">
      <c r="A36" s="174"/>
      <c r="B36" s="223"/>
      <c r="C36" s="179">
        <v>0.14285714285714285</v>
      </c>
      <c r="D36" s="180">
        <v>0.14285714285714285</v>
      </c>
      <c r="E36" s="180">
        <v>0.42857142857142855</v>
      </c>
      <c r="F36" s="180">
        <v>0.2857142857142857</v>
      </c>
      <c r="G36" s="180"/>
      <c r="H36" s="181"/>
      <c r="I36" s="182">
        <v>0</v>
      </c>
      <c r="J36" s="183">
        <v>0</v>
      </c>
      <c r="K36" s="183">
        <v>0.14285714285714285</v>
      </c>
      <c r="L36" s="183">
        <v>0.8571428571428571</v>
      </c>
      <c r="M36" s="180"/>
      <c r="N36" s="181"/>
      <c r="O36" s="130"/>
    </row>
    <row r="37" spans="1:17" ht="12.75" customHeight="1" x14ac:dyDescent="0.2">
      <c r="A37" s="170" t="s">
        <v>46</v>
      </c>
      <c r="B37" s="221" t="s">
        <v>53</v>
      </c>
      <c r="C37" s="166">
        <v>5</v>
      </c>
      <c r="D37" s="167">
        <v>0</v>
      </c>
      <c r="E37" s="167">
        <v>1</v>
      </c>
      <c r="F37" s="167">
        <v>1</v>
      </c>
      <c r="G37" s="168">
        <v>0</v>
      </c>
      <c r="H37" s="169">
        <v>0</v>
      </c>
      <c r="I37" s="166">
        <v>0</v>
      </c>
      <c r="J37" s="167">
        <v>1</v>
      </c>
      <c r="K37" s="167">
        <v>3</v>
      </c>
      <c r="L37" s="167">
        <v>3</v>
      </c>
      <c r="M37" s="168">
        <v>0</v>
      </c>
      <c r="N37" s="169">
        <v>0</v>
      </c>
      <c r="O37" s="130" t="s">
        <v>180</v>
      </c>
      <c r="P37" s="130">
        <v>7</v>
      </c>
      <c r="Q37" s="130">
        <v>7</v>
      </c>
    </row>
    <row r="38" spans="1:17" ht="14.25" customHeight="1" x14ac:dyDescent="0.2">
      <c r="A38" s="170"/>
      <c r="B38" s="221"/>
      <c r="C38" s="184">
        <v>0.7142857142857143</v>
      </c>
      <c r="D38" s="185">
        <v>0</v>
      </c>
      <c r="E38" s="185">
        <v>0.14285714285714285</v>
      </c>
      <c r="F38" s="185">
        <v>0.14285714285714285</v>
      </c>
      <c r="G38" s="185"/>
      <c r="H38" s="186"/>
      <c r="I38" s="171">
        <v>0</v>
      </c>
      <c r="J38" s="172">
        <v>0.14285714285714285</v>
      </c>
      <c r="K38" s="172">
        <v>0.42857142857142855</v>
      </c>
      <c r="L38" s="172">
        <v>0.42857142857142855</v>
      </c>
      <c r="M38" s="185"/>
      <c r="N38" s="186"/>
      <c r="O38" s="130"/>
    </row>
    <row r="39" spans="1:17" ht="12.75" customHeight="1" x14ac:dyDescent="0.2">
      <c r="A39" s="174" t="s">
        <v>47</v>
      </c>
      <c r="B39" s="223" t="s">
        <v>61</v>
      </c>
      <c r="C39" s="175">
        <v>4</v>
      </c>
      <c r="D39" s="176">
        <v>1</v>
      </c>
      <c r="E39" s="176">
        <v>1</v>
      </c>
      <c r="F39" s="176">
        <v>1</v>
      </c>
      <c r="G39" s="177">
        <v>0</v>
      </c>
      <c r="H39" s="178">
        <v>0</v>
      </c>
      <c r="I39" s="175">
        <v>0</v>
      </c>
      <c r="J39" s="176">
        <v>2</v>
      </c>
      <c r="K39" s="176">
        <v>1</v>
      </c>
      <c r="L39" s="176">
        <v>4</v>
      </c>
      <c r="M39" s="177">
        <v>0</v>
      </c>
      <c r="N39" s="178">
        <v>0</v>
      </c>
      <c r="O39" s="130" t="s">
        <v>181</v>
      </c>
      <c r="P39" s="130">
        <v>7</v>
      </c>
      <c r="Q39" s="130">
        <v>7</v>
      </c>
    </row>
    <row r="40" spans="1:17" ht="15" customHeight="1" x14ac:dyDescent="0.2">
      <c r="A40" s="174"/>
      <c r="B40" s="223"/>
      <c r="C40" s="179">
        <v>0.5714285714285714</v>
      </c>
      <c r="D40" s="180">
        <v>0.14285714285714285</v>
      </c>
      <c r="E40" s="180">
        <v>0.14285714285714285</v>
      </c>
      <c r="F40" s="180">
        <v>0.14285714285714285</v>
      </c>
      <c r="G40" s="180"/>
      <c r="H40" s="181"/>
      <c r="I40" s="182">
        <v>0</v>
      </c>
      <c r="J40" s="183">
        <v>0.2857142857142857</v>
      </c>
      <c r="K40" s="183">
        <v>0.14285714285714285</v>
      </c>
      <c r="L40" s="183">
        <v>0.5714285714285714</v>
      </c>
      <c r="M40" s="180"/>
      <c r="N40" s="181"/>
      <c r="O40" s="130"/>
    </row>
    <row r="41" spans="1:17" ht="12.75" customHeight="1" x14ac:dyDescent="0.2">
      <c r="A41" s="170" t="s">
        <v>48</v>
      </c>
      <c r="B41" s="221" t="s">
        <v>62</v>
      </c>
      <c r="C41" s="166">
        <v>4</v>
      </c>
      <c r="D41" s="167">
        <v>2</v>
      </c>
      <c r="E41" s="167">
        <v>0</v>
      </c>
      <c r="F41" s="167">
        <v>1</v>
      </c>
      <c r="G41" s="168">
        <v>0</v>
      </c>
      <c r="H41" s="169">
        <v>0</v>
      </c>
      <c r="I41" s="166">
        <v>0</v>
      </c>
      <c r="J41" s="167">
        <v>1</v>
      </c>
      <c r="K41" s="167">
        <v>2</v>
      </c>
      <c r="L41" s="167">
        <v>4</v>
      </c>
      <c r="M41" s="168">
        <v>0</v>
      </c>
      <c r="N41" s="169">
        <v>0</v>
      </c>
      <c r="O41" s="130" t="s">
        <v>182</v>
      </c>
      <c r="P41" s="130">
        <v>7</v>
      </c>
      <c r="Q41" s="130">
        <v>7</v>
      </c>
    </row>
    <row r="42" spans="1:17" x14ac:dyDescent="0.2">
      <c r="A42" s="190"/>
      <c r="B42" s="224"/>
      <c r="C42" s="191">
        <v>0.5714285714285714</v>
      </c>
      <c r="D42" s="192">
        <v>0.2857142857142857</v>
      </c>
      <c r="E42" s="192">
        <v>0</v>
      </c>
      <c r="F42" s="192">
        <v>0.14285714285714285</v>
      </c>
      <c r="G42" s="192"/>
      <c r="H42" s="193"/>
      <c r="I42" s="194">
        <v>0</v>
      </c>
      <c r="J42" s="195">
        <v>0.14285714285714285</v>
      </c>
      <c r="K42" s="195">
        <v>0.2857142857142857</v>
      </c>
      <c r="L42" s="195">
        <v>0.5714285714285714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4</v>
      </c>
      <c r="H48" s="177">
        <v>0</v>
      </c>
      <c r="P48" s="130">
        <v>7</v>
      </c>
    </row>
    <row r="49" spans="1:16" x14ac:dyDescent="0.2">
      <c r="A49" s="86"/>
      <c r="C49" s="180">
        <v>0</v>
      </c>
      <c r="D49" s="180">
        <v>0</v>
      </c>
      <c r="E49" s="180">
        <v>0</v>
      </c>
      <c r="F49" s="180">
        <v>0.42857142857142855</v>
      </c>
      <c r="G49" s="180">
        <v>0.5714285714285714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4</v>
      </c>
      <c r="H54" s="177">
        <v>0</v>
      </c>
      <c r="P54" s="130">
        <v>7</v>
      </c>
    </row>
    <row r="55" spans="1:16" x14ac:dyDescent="0.2">
      <c r="A55" s="86"/>
      <c r="C55" s="180">
        <v>0</v>
      </c>
      <c r="D55" s="180">
        <v>0</v>
      </c>
      <c r="E55" s="180">
        <v>0.14285714285714285</v>
      </c>
      <c r="F55" s="180">
        <v>0.2857142857142857</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CD49-AC21-44C9-9D41-958AF867FBD5}">
  <sheetPr codeName="Sheet2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248</v>
      </c>
      <c r="C3" s="133"/>
      <c r="D3" s="134"/>
      <c r="E3" s="135">
        <v>44616</v>
      </c>
      <c r="F3" s="134"/>
      <c r="G3" s="136"/>
      <c r="H3" s="136"/>
      <c r="I3" s="135" t="s">
        <v>249</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2</v>
      </c>
      <c r="D6" s="141">
        <v>0.33333333333333331</v>
      </c>
      <c r="F6" s="142" t="s">
        <v>49</v>
      </c>
      <c r="J6" s="143" t="s">
        <v>173</v>
      </c>
    </row>
    <row r="7" spans="1:15" x14ac:dyDescent="0.2">
      <c r="B7" s="144" t="s">
        <v>3</v>
      </c>
      <c r="C7" s="88">
        <v>2</v>
      </c>
      <c r="D7" s="145">
        <v>0.33333333333333331</v>
      </c>
      <c r="F7" s="146" t="s">
        <v>28</v>
      </c>
      <c r="G7" s="147"/>
      <c r="H7" s="147">
        <v>2</v>
      </c>
      <c r="I7" s="141">
        <v>0.33333333333333331</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0.33333333333333331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2</v>
      </c>
      <c r="F24" s="167">
        <v>2</v>
      </c>
      <c r="G24" s="168">
        <v>0</v>
      </c>
      <c r="H24" s="169">
        <v>0</v>
      </c>
      <c r="I24" s="166">
        <v>0</v>
      </c>
      <c r="J24" s="167">
        <v>0</v>
      </c>
      <c r="K24" s="167">
        <v>0</v>
      </c>
      <c r="L24" s="167">
        <v>6</v>
      </c>
      <c r="M24" s="168">
        <v>0</v>
      </c>
      <c r="N24" s="169">
        <v>0</v>
      </c>
      <c r="O24" s="130" t="s">
        <v>174</v>
      </c>
      <c r="P24" s="130">
        <v>6</v>
      </c>
      <c r="Q24" s="130">
        <v>6</v>
      </c>
    </row>
    <row r="25" spans="1:17" ht="18.75" customHeight="1" x14ac:dyDescent="0.2">
      <c r="A25" s="170"/>
      <c r="B25" s="221"/>
      <c r="C25" s="171">
        <v>0.16666666666666666</v>
      </c>
      <c r="D25" s="172">
        <v>0.16666666666666666</v>
      </c>
      <c r="E25" s="172">
        <v>0.33333333333333331</v>
      </c>
      <c r="F25" s="172">
        <v>0.33333333333333331</v>
      </c>
      <c r="G25" s="172"/>
      <c r="H25" s="173"/>
      <c r="I25" s="171">
        <v>0</v>
      </c>
      <c r="J25" s="172">
        <v>0</v>
      </c>
      <c r="K25" s="172">
        <v>0</v>
      </c>
      <c r="L25" s="172">
        <v>1</v>
      </c>
      <c r="M25" s="172"/>
      <c r="N25" s="173"/>
      <c r="O25" s="130"/>
    </row>
    <row r="26" spans="1:17" ht="12.75" customHeight="1" x14ac:dyDescent="0.2">
      <c r="A26" s="174" t="s">
        <v>41</v>
      </c>
      <c r="B26" s="223" t="s">
        <v>51</v>
      </c>
      <c r="C26" s="175">
        <v>1</v>
      </c>
      <c r="D26" s="176">
        <v>2</v>
      </c>
      <c r="E26" s="176">
        <v>1</v>
      </c>
      <c r="F26" s="176">
        <v>2</v>
      </c>
      <c r="G26" s="177">
        <v>0</v>
      </c>
      <c r="H26" s="178">
        <v>0</v>
      </c>
      <c r="I26" s="175">
        <v>1</v>
      </c>
      <c r="J26" s="176">
        <v>0</v>
      </c>
      <c r="K26" s="176">
        <v>1</v>
      </c>
      <c r="L26" s="176">
        <v>4</v>
      </c>
      <c r="M26" s="177">
        <v>0</v>
      </c>
      <c r="N26" s="178">
        <v>0</v>
      </c>
      <c r="O26" s="130" t="s">
        <v>175</v>
      </c>
      <c r="P26" s="130">
        <v>6</v>
      </c>
      <c r="Q26" s="130">
        <v>6</v>
      </c>
    </row>
    <row r="27" spans="1:17" ht="18" customHeight="1" x14ac:dyDescent="0.2">
      <c r="A27" s="174"/>
      <c r="B27" s="223"/>
      <c r="C27" s="179">
        <v>0.16666666666666666</v>
      </c>
      <c r="D27" s="180">
        <v>0.33333333333333331</v>
      </c>
      <c r="E27" s="180">
        <v>0.16666666666666666</v>
      </c>
      <c r="F27" s="180">
        <v>0.33333333333333331</v>
      </c>
      <c r="G27" s="180"/>
      <c r="H27" s="181"/>
      <c r="I27" s="182">
        <v>0.16666666666666666</v>
      </c>
      <c r="J27" s="183">
        <v>0</v>
      </c>
      <c r="K27" s="183">
        <v>0.16666666666666666</v>
      </c>
      <c r="L27" s="183">
        <v>0.66666666666666663</v>
      </c>
      <c r="M27" s="180"/>
      <c r="N27" s="181"/>
      <c r="O27" s="130"/>
    </row>
    <row r="28" spans="1:17" ht="12.75" customHeight="1" x14ac:dyDescent="0.2">
      <c r="A28" s="170" t="s">
        <v>42</v>
      </c>
      <c r="B28" s="221" t="s">
        <v>58</v>
      </c>
      <c r="C28" s="166">
        <v>1</v>
      </c>
      <c r="D28" s="167">
        <v>0</v>
      </c>
      <c r="E28" s="167">
        <v>1</v>
      </c>
      <c r="F28" s="167">
        <v>3</v>
      </c>
      <c r="G28" s="168">
        <v>1</v>
      </c>
      <c r="H28" s="169">
        <v>0</v>
      </c>
      <c r="I28" s="166">
        <v>0</v>
      </c>
      <c r="J28" s="167">
        <v>0</v>
      </c>
      <c r="K28" s="167">
        <v>0</v>
      </c>
      <c r="L28" s="167">
        <v>5</v>
      </c>
      <c r="M28" s="168">
        <v>1</v>
      </c>
      <c r="N28" s="169">
        <v>0</v>
      </c>
      <c r="O28" s="130" t="s">
        <v>176</v>
      </c>
      <c r="P28" s="130">
        <v>6</v>
      </c>
      <c r="Q28" s="130">
        <v>6</v>
      </c>
    </row>
    <row r="29" spans="1:17" ht="15.75" customHeight="1" x14ac:dyDescent="0.2">
      <c r="A29" s="170"/>
      <c r="B29" s="221"/>
      <c r="C29" s="184">
        <v>0.2</v>
      </c>
      <c r="D29" s="185">
        <v>0</v>
      </c>
      <c r="E29" s="185">
        <v>0.2</v>
      </c>
      <c r="F29" s="185">
        <v>0.6</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5</v>
      </c>
      <c r="G30" s="177">
        <v>0</v>
      </c>
      <c r="H30" s="178">
        <v>0</v>
      </c>
      <c r="I30" s="175">
        <v>0</v>
      </c>
      <c r="J30" s="176">
        <v>0</v>
      </c>
      <c r="K30" s="176">
        <v>1</v>
      </c>
      <c r="L30" s="176">
        <v>5</v>
      </c>
      <c r="M30" s="177">
        <v>0</v>
      </c>
      <c r="N30" s="178">
        <v>0</v>
      </c>
      <c r="O30" s="130" t="s">
        <v>177</v>
      </c>
      <c r="P30" s="130">
        <v>6</v>
      </c>
      <c r="Q30" s="130">
        <v>6</v>
      </c>
    </row>
    <row r="31" spans="1:17" ht="13.5" customHeight="1" x14ac:dyDescent="0.2">
      <c r="A31" s="174"/>
      <c r="B31" s="223"/>
      <c r="C31" s="179">
        <v>0</v>
      </c>
      <c r="D31" s="180">
        <v>0</v>
      </c>
      <c r="E31" s="180">
        <v>0.16666666666666666</v>
      </c>
      <c r="F31" s="180">
        <v>0.83333333333333337</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4</v>
      </c>
      <c r="F33" s="167">
        <v>1</v>
      </c>
      <c r="G33" s="168">
        <v>0</v>
      </c>
      <c r="H33" s="169">
        <v>0</v>
      </c>
      <c r="I33" s="166">
        <v>0</v>
      </c>
      <c r="J33" s="167">
        <v>0</v>
      </c>
      <c r="K33" s="167">
        <v>0</v>
      </c>
      <c r="L33" s="167">
        <v>6</v>
      </c>
      <c r="M33" s="168">
        <v>0</v>
      </c>
      <c r="N33" s="169">
        <v>0</v>
      </c>
      <c r="O33" s="130" t="s">
        <v>178</v>
      </c>
      <c r="P33" s="130">
        <v>6</v>
      </c>
      <c r="Q33" s="130">
        <v>6</v>
      </c>
    </row>
    <row r="34" spans="1:17" ht="14.25" customHeight="1" x14ac:dyDescent="0.2">
      <c r="A34" s="170"/>
      <c r="B34" s="221"/>
      <c r="C34" s="184">
        <v>0</v>
      </c>
      <c r="D34" s="185">
        <v>0.16666666666666666</v>
      </c>
      <c r="E34" s="185">
        <v>0.66666666666666663</v>
      </c>
      <c r="F34" s="185">
        <v>0.16666666666666666</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0</v>
      </c>
      <c r="F35" s="176">
        <v>5</v>
      </c>
      <c r="G35" s="177">
        <v>0</v>
      </c>
      <c r="H35" s="178">
        <v>0</v>
      </c>
      <c r="I35" s="175">
        <v>0</v>
      </c>
      <c r="J35" s="176">
        <v>0</v>
      </c>
      <c r="K35" s="176">
        <v>0</v>
      </c>
      <c r="L35" s="176">
        <v>6</v>
      </c>
      <c r="M35" s="177">
        <v>0</v>
      </c>
      <c r="N35" s="178">
        <v>0</v>
      </c>
      <c r="O35" s="130" t="s">
        <v>179</v>
      </c>
      <c r="P35" s="130">
        <v>6</v>
      </c>
      <c r="Q35" s="130">
        <v>6</v>
      </c>
    </row>
    <row r="36" spans="1:17" ht="15.75" customHeight="1" x14ac:dyDescent="0.2">
      <c r="A36" s="174"/>
      <c r="B36" s="223"/>
      <c r="C36" s="179">
        <v>0.16666666666666666</v>
      </c>
      <c r="D36" s="180">
        <v>0</v>
      </c>
      <c r="E36" s="180">
        <v>0</v>
      </c>
      <c r="F36" s="180">
        <v>0.83333333333333337</v>
      </c>
      <c r="G36" s="180"/>
      <c r="H36" s="181"/>
      <c r="I36" s="182">
        <v>0</v>
      </c>
      <c r="J36" s="183">
        <v>0</v>
      </c>
      <c r="K36" s="183">
        <v>0</v>
      </c>
      <c r="L36" s="183">
        <v>1</v>
      </c>
      <c r="M36" s="180"/>
      <c r="N36" s="181"/>
      <c r="O36" s="130"/>
    </row>
    <row r="37" spans="1:17" ht="12.75" customHeight="1" x14ac:dyDescent="0.2">
      <c r="A37" s="170" t="s">
        <v>46</v>
      </c>
      <c r="B37" s="221" t="s">
        <v>53</v>
      </c>
      <c r="C37" s="166">
        <v>2</v>
      </c>
      <c r="D37" s="167">
        <v>0</v>
      </c>
      <c r="E37" s="167">
        <v>4</v>
      </c>
      <c r="F37" s="167">
        <v>0</v>
      </c>
      <c r="G37" s="168">
        <v>0</v>
      </c>
      <c r="H37" s="169">
        <v>0</v>
      </c>
      <c r="I37" s="166">
        <v>0</v>
      </c>
      <c r="J37" s="167">
        <v>0</v>
      </c>
      <c r="K37" s="167">
        <v>0</v>
      </c>
      <c r="L37" s="167">
        <v>6</v>
      </c>
      <c r="M37" s="168">
        <v>0</v>
      </c>
      <c r="N37" s="169">
        <v>0</v>
      </c>
      <c r="O37" s="130" t="s">
        <v>180</v>
      </c>
      <c r="P37" s="130">
        <v>6</v>
      </c>
      <c r="Q37" s="130">
        <v>6</v>
      </c>
    </row>
    <row r="38" spans="1:17" ht="14.25" customHeight="1" x14ac:dyDescent="0.2">
      <c r="A38" s="170"/>
      <c r="B38" s="221"/>
      <c r="C38" s="184">
        <v>0.33333333333333331</v>
      </c>
      <c r="D38" s="185">
        <v>0</v>
      </c>
      <c r="E38" s="185">
        <v>0.66666666666666663</v>
      </c>
      <c r="F38" s="185">
        <v>0</v>
      </c>
      <c r="G38" s="185"/>
      <c r="H38" s="186"/>
      <c r="I38" s="171">
        <v>0</v>
      </c>
      <c r="J38" s="172">
        <v>0</v>
      </c>
      <c r="K38" s="172">
        <v>0</v>
      </c>
      <c r="L38" s="172">
        <v>1</v>
      </c>
      <c r="M38" s="185"/>
      <c r="N38" s="186"/>
      <c r="O38" s="130"/>
    </row>
    <row r="39" spans="1:17" ht="12.75" customHeight="1" x14ac:dyDescent="0.2">
      <c r="A39" s="174" t="s">
        <v>47</v>
      </c>
      <c r="B39" s="223" t="s">
        <v>61</v>
      </c>
      <c r="C39" s="175">
        <v>0</v>
      </c>
      <c r="D39" s="176">
        <v>3</v>
      </c>
      <c r="E39" s="176">
        <v>1</v>
      </c>
      <c r="F39" s="176">
        <v>2</v>
      </c>
      <c r="G39" s="177">
        <v>0</v>
      </c>
      <c r="H39" s="178">
        <v>0</v>
      </c>
      <c r="I39" s="175">
        <v>0</v>
      </c>
      <c r="J39" s="176">
        <v>0</v>
      </c>
      <c r="K39" s="176">
        <v>2</v>
      </c>
      <c r="L39" s="176">
        <v>4</v>
      </c>
      <c r="M39" s="177">
        <v>0</v>
      </c>
      <c r="N39" s="178">
        <v>0</v>
      </c>
      <c r="O39" s="130" t="s">
        <v>181</v>
      </c>
      <c r="P39" s="130">
        <v>6</v>
      </c>
      <c r="Q39" s="130">
        <v>6</v>
      </c>
    </row>
    <row r="40" spans="1:17" ht="15" customHeight="1" x14ac:dyDescent="0.2">
      <c r="A40" s="174"/>
      <c r="B40" s="223"/>
      <c r="C40" s="179">
        <v>0</v>
      </c>
      <c r="D40" s="180">
        <v>0.5</v>
      </c>
      <c r="E40" s="180">
        <v>0.16666666666666666</v>
      </c>
      <c r="F40" s="180">
        <v>0.33333333333333331</v>
      </c>
      <c r="G40" s="180"/>
      <c r="H40" s="181"/>
      <c r="I40" s="182">
        <v>0</v>
      </c>
      <c r="J40" s="183">
        <v>0</v>
      </c>
      <c r="K40" s="183">
        <v>0.33333333333333331</v>
      </c>
      <c r="L40" s="183">
        <v>0.66666666666666663</v>
      </c>
      <c r="M40" s="180"/>
      <c r="N40" s="181"/>
      <c r="O40" s="130"/>
    </row>
    <row r="41" spans="1:17" ht="12.75" customHeight="1" x14ac:dyDescent="0.2">
      <c r="A41" s="170" t="s">
        <v>48</v>
      </c>
      <c r="B41" s="221" t="s">
        <v>62</v>
      </c>
      <c r="C41" s="166">
        <v>2</v>
      </c>
      <c r="D41" s="167">
        <v>2</v>
      </c>
      <c r="E41" s="167">
        <v>1</v>
      </c>
      <c r="F41" s="167">
        <v>1</v>
      </c>
      <c r="G41" s="168">
        <v>0</v>
      </c>
      <c r="H41" s="169">
        <v>0</v>
      </c>
      <c r="I41" s="166">
        <v>0</v>
      </c>
      <c r="J41" s="167">
        <v>0</v>
      </c>
      <c r="K41" s="167">
        <v>2</v>
      </c>
      <c r="L41" s="167">
        <v>4</v>
      </c>
      <c r="M41" s="168">
        <v>0</v>
      </c>
      <c r="N41" s="169">
        <v>0</v>
      </c>
      <c r="O41" s="130" t="s">
        <v>182</v>
      </c>
      <c r="P41" s="130">
        <v>6</v>
      </c>
      <c r="Q41" s="130">
        <v>6</v>
      </c>
    </row>
    <row r="42" spans="1:17" x14ac:dyDescent="0.2">
      <c r="A42" s="190"/>
      <c r="B42" s="224"/>
      <c r="C42" s="191">
        <v>0.33333333333333331</v>
      </c>
      <c r="D42" s="192">
        <v>0.33333333333333331</v>
      </c>
      <c r="E42" s="192">
        <v>0.16666666666666666</v>
      </c>
      <c r="F42" s="192">
        <v>0.16666666666666666</v>
      </c>
      <c r="G42" s="192"/>
      <c r="H42" s="193"/>
      <c r="I42" s="194">
        <v>0</v>
      </c>
      <c r="J42" s="195">
        <v>0</v>
      </c>
      <c r="K42" s="195">
        <v>0.33333333333333331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3</v>
      </c>
      <c r="H48" s="177">
        <v>0</v>
      </c>
      <c r="P48" s="130">
        <v>6</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3</v>
      </c>
      <c r="H54" s="177">
        <v>0</v>
      </c>
      <c r="P54" s="130">
        <v>6</v>
      </c>
    </row>
    <row r="55" spans="1:16" x14ac:dyDescent="0.2">
      <c r="A55" s="86"/>
      <c r="C55" s="180">
        <v>0</v>
      </c>
      <c r="D55" s="180">
        <v>0</v>
      </c>
      <c r="E55" s="180">
        <v>0.16666666666666666</v>
      </c>
      <c r="F55" s="180">
        <v>0.33333333333333331</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6C00-A48F-453E-BC3A-AF05305AF607}">
  <sheetPr codeName="Sheet9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248</v>
      </c>
      <c r="C3" s="133"/>
      <c r="D3" s="134"/>
      <c r="E3" s="135">
        <v>44817</v>
      </c>
      <c r="F3" s="134"/>
      <c r="G3" s="136"/>
      <c r="H3" s="136"/>
      <c r="I3" s="135" t="s">
        <v>249</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2</v>
      </c>
      <c r="D6" s="141">
        <v>0.15384615384615385</v>
      </c>
      <c r="F6" s="142" t="s">
        <v>49</v>
      </c>
      <c r="J6" s="143" t="s">
        <v>173</v>
      </c>
    </row>
    <row r="7" spans="1:15" x14ac:dyDescent="0.2">
      <c r="B7" s="144" t="s">
        <v>3</v>
      </c>
      <c r="C7" s="88">
        <v>9</v>
      </c>
      <c r="D7" s="145">
        <v>0.69230769230769229</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0.15384615384615385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7.6923076923076927E-2</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2</v>
      </c>
      <c r="F24" s="167">
        <v>8</v>
      </c>
      <c r="G24" s="168">
        <v>2</v>
      </c>
      <c r="H24" s="169">
        <v>0</v>
      </c>
      <c r="I24" s="166">
        <v>0</v>
      </c>
      <c r="J24" s="167">
        <v>1</v>
      </c>
      <c r="K24" s="167">
        <v>0</v>
      </c>
      <c r="L24" s="167">
        <v>12</v>
      </c>
      <c r="M24" s="168">
        <v>0</v>
      </c>
      <c r="N24" s="169">
        <v>0</v>
      </c>
      <c r="O24" s="130" t="s">
        <v>174</v>
      </c>
      <c r="P24" s="130">
        <v>13</v>
      </c>
      <c r="Q24" s="130">
        <v>13</v>
      </c>
    </row>
    <row r="25" spans="1:17" ht="18.75" customHeight="1" x14ac:dyDescent="0.2">
      <c r="A25" s="170"/>
      <c r="B25" s="221"/>
      <c r="C25" s="171">
        <v>9.0909090909090912E-2</v>
      </c>
      <c r="D25" s="172">
        <v>0</v>
      </c>
      <c r="E25" s="172">
        <v>0.18181818181818182</v>
      </c>
      <c r="F25" s="172">
        <v>0.72727272727272729</v>
      </c>
      <c r="G25" s="172"/>
      <c r="H25" s="173"/>
      <c r="I25" s="171">
        <v>0</v>
      </c>
      <c r="J25" s="172">
        <v>7.6923076923076927E-2</v>
      </c>
      <c r="K25" s="172">
        <v>0</v>
      </c>
      <c r="L25" s="172">
        <v>0.92307692307692313</v>
      </c>
      <c r="M25" s="172"/>
      <c r="N25" s="173"/>
      <c r="O25" s="130"/>
    </row>
    <row r="26" spans="1:17" ht="12.75" customHeight="1" x14ac:dyDescent="0.2">
      <c r="A26" s="174" t="s">
        <v>41</v>
      </c>
      <c r="B26" s="223" t="s">
        <v>51</v>
      </c>
      <c r="C26" s="175">
        <v>0</v>
      </c>
      <c r="D26" s="176">
        <v>2</v>
      </c>
      <c r="E26" s="176">
        <v>2</v>
      </c>
      <c r="F26" s="176">
        <v>7</v>
      </c>
      <c r="G26" s="177">
        <v>2</v>
      </c>
      <c r="H26" s="178">
        <v>0</v>
      </c>
      <c r="I26" s="175">
        <v>0</v>
      </c>
      <c r="J26" s="176">
        <v>1</v>
      </c>
      <c r="K26" s="176">
        <v>2</v>
      </c>
      <c r="L26" s="176">
        <v>10</v>
      </c>
      <c r="M26" s="177">
        <v>0</v>
      </c>
      <c r="N26" s="178">
        <v>0</v>
      </c>
      <c r="O26" s="130" t="s">
        <v>175</v>
      </c>
      <c r="P26" s="130">
        <v>13</v>
      </c>
      <c r="Q26" s="130">
        <v>13</v>
      </c>
    </row>
    <row r="27" spans="1:17" ht="18" customHeight="1" x14ac:dyDescent="0.2">
      <c r="A27" s="174"/>
      <c r="B27" s="223"/>
      <c r="C27" s="179">
        <v>0</v>
      </c>
      <c r="D27" s="180">
        <v>0.18181818181818182</v>
      </c>
      <c r="E27" s="180">
        <v>0.18181818181818182</v>
      </c>
      <c r="F27" s="180">
        <v>0.63636363636363635</v>
      </c>
      <c r="G27" s="180"/>
      <c r="H27" s="181"/>
      <c r="I27" s="182">
        <v>0</v>
      </c>
      <c r="J27" s="183">
        <v>7.6923076923076927E-2</v>
      </c>
      <c r="K27" s="183">
        <v>0.15384615384615385</v>
      </c>
      <c r="L27" s="183">
        <v>0.76923076923076927</v>
      </c>
      <c r="M27" s="180"/>
      <c r="N27" s="181"/>
      <c r="O27" s="130"/>
    </row>
    <row r="28" spans="1:17" ht="12.75" customHeight="1" x14ac:dyDescent="0.2">
      <c r="A28" s="170" t="s">
        <v>42</v>
      </c>
      <c r="B28" s="221" t="s">
        <v>58</v>
      </c>
      <c r="C28" s="166">
        <v>0</v>
      </c>
      <c r="D28" s="167">
        <v>0</v>
      </c>
      <c r="E28" s="167">
        <v>2</v>
      </c>
      <c r="F28" s="167">
        <v>10</v>
      </c>
      <c r="G28" s="168">
        <v>1</v>
      </c>
      <c r="H28" s="169">
        <v>0</v>
      </c>
      <c r="I28" s="166">
        <v>0</v>
      </c>
      <c r="J28" s="167">
        <v>0</v>
      </c>
      <c r="K28" s="167">
        <v>2</v>
      </c>
      <c r="L28" s="167">
        <v>11</v>
      </c>
      <c r="M28" s="168">
        <v>0</v>
      </c>
      <c r="N28" s="169">
        <v>0</v>
      </c>
      <c r="O28" s="130" t="s">
        <v>176</v>
      </c>
      <c r="P28" s="130">
        <v>13</v>
      </c>
      <c r="Q28" s="130">
        <v>13</v>
      </c>
    </row>
    <row r="29" spans="1:17" ht="15.75" customHeight="1" x14ac:dyDescent="0.2">
      <c r="A29" s="170"/>
      <c r="B29" s="221"/>
      <c r="C29" s="184">
        <v>0</v>
      </c>
      <c r="D29" s="185">
        <v>0</v>
      </c>
      <c r="E29" s="185">
        <v>0.16666666666666666</v>
      </c>
      <c r="F29" s="185">
        <v>0.83333333333333337</v>
      </c>
      <c r="G29" s="185"/>
      <c r="H29" s="186"/>
      <c r="I29" s="171">
        <v>0</v>
      </c>
      <c r="J29" s="172">
        <v>0</v>
      </c>
      <c r="K29" s="172">
        <v>0.15384615384615385</v>
      </c>
      <c r="L29" s="172">
        <v>0.84615384615384615</v>
      </c>
      <c r="M29" s="185"/>
      <c r="N29" s="186"/>
      <c r="O29" s="130"/>
    </row>
    <row r="30" spans="1:17" ht="13.5" customHeight="1" x14ac:dyDescent="0.2">
      <c r="A30" s="174" t="s">
        <v>43</v>
      </c>
      <c r="B30" s="223" t="s">
        <v>59</v>
      </c>
      <c r="C30" s="175">
        <v>0</v>
      </c>
      <c r="D30" s="176">
        <v>0</v>
      </c>
      <c r="E30" s="176">
        <v>2</v>
      </c>
      <c r="F30" s="176">
        <v>11</v>
      </c>
      <c r="G30" s="177">
        <v>0</v>
      </c>
      <c r="H30" s="178">
        <v>0</v>
      </c>
      <c r="I30" s="175">
        <v>0</v>
      </c>
      <c r="J30" s="176">
        <v>1</v>
      </c>
      <c r="K30" s="176">
        <v>0</v>
      </c>
      <c r="L30" s="176">
        <v>12</v>
      </c>
      <c r="M30" s="177">
        <v>0</v>
      </c>
      <c r="N30" s="178">
        <v>0</v>
      </c>
      <c r="O30" s="130" t="s">
        <v>177</v>
      </c>
      <c r="P30" s="130">
        <v>13</v>
      </c>
      <c r="Q30" s="130">
        <v>13</v>
      </c>
    </row>
    <row r="31" spans="1:17" ht="13.5" customHeight="1" x14ac:dyDescent="0.2">
      <c r="A31" s="174"/>
      <c r="B31" s="223"/>
      <c r="C31" s="179">
        <v>0</v>
      </c>
      <c r="D31" s="180">
        <v>0</v>
      </c>
      <c r="E31" s="180">
        <v>0.15384615384615385</v>
      </c>
      <c r="F31" s="180">
        <v>0.84615384615384615</v>
      </c>
      <c r="G31" s="180"/>
      <c r="H31" s="181"/>
      <c r="I31" s="182">
        <v>0</v>
      </c>
      <c r="J31" s="183">
        <v>7.6923076923076927E-2</v>
      </c>
      <c r="K31" s="183">
        <v>0</v>
      </c>
      <c r="L31" s="183">
        <v>0.92307692307692313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1</v>
      </c>
      <c r="F33" s="167">
        <v>10</v>
      </c>
      <c r="G33" s="168">
        <v>2</v>
      </c>
      <c r="H33" s="169">
        <v>0</v>
      </c>
      <c r="I33" s="166">
        <v>0</v>
      </c>
      <c r="J33" s="167">
        <v>0</v>
      </c>
      <c r="K33" s="167">
        <v>1</v>
      </c>
      <c r="L33" s="167">
        <v>12</v>
      </c>
      <c r="M33" s="168">
        <v>0</v>
      </c>
      <c r="N33" s="169">
        <v>0</v>
      </c>
      <c r="O33" s="130" t="s">
        <v>178</v>
      </c>
      <c r="P33" s="130">
        <v>13</v>
      </c>
      <c r="Q33" s="130">
        <v>13</v>
      </c>
    </row>
    <row r="34" spans="1:17" ht="14.25" customHeight="1" x14ac:dyDescent="0.2">
      <c r="A34" s="170"/>
      <c r="B34" s="221"/>
      <c r="C34" s="184">
        <v>0</v>
      </c>
      <c r="D34" s="185">
        <v>0</v>
      </c>
      <c r="E34" s="185">
        <v>9.0909090909090912E-2</v>
      </c>
      <c r="F34" s="185">
        <v>0.90909090909090906</v>
      </c>
      <c r="G34" s="185"/>
      <c r="H34" s="186"/>
      <c r="I34" s="171">
        <v>0</v>
      </c>
      <c r="J34" s="172">
        <v>0</v>
      </c>
      <c r="K34" s="172">
        <v>7.6923076923076927E-2</v>
      </c>
      <c r="L34" s="172">
        <v>0.92307692307692313</v>
      </c>
      <c r="M34" s="185"/>
      <c r="N34" s="186"/>
      <c r="O34" s="130"/>
    </row>
    <row r="35" spans="1:17" ht="12.75" customHeight="1" x14ac:dyDescent="0.2">
      <c r="A35" s="174" t="s">
        <v>45</v>
      </c>
      <c r="B35" s="223" t="s">
        <v>52</v>
      </c>
      <c r="C35" s="175">
        <v>0</v>
      </c>
      <c r="D35" s="176">
        <v>0</v>
      </c>
      <c r="E35" s="176">
        <v>3</v>
      </c>
      <c r="F35" s="176">
        <v>10</v>
      </c>
      <c r="G35" s="177">
        <v>0</v>
      </c>
      <c r="H35" s="178">
        <v>0</v>
      </c>
      <c r="I35" s="175">
        <v>0</v>
      </c>
      <c r="J35" s="176">
        <v>0</v>
      </c>
      <c r="K35" s="176">
        <v>0</v>
      </c>
      <c r="L35" s="176">
        <v>12</v>
      </c>
      <c r="M35" s="177">
        <v>0</v>
      </c>
      <c r="N35" s="178">
        <v>1</v>
      </c>
      <c r="O35" s="130" t="s">
        <v>179</v>
      </c>
      <c r="P35" s="130">
        <v>13</v>
      </c>
      <c r="Q35" s="130">
        <v>13</v>
      </c>
    </row>
    <row r="36" spans="1:17" ht="15.75" customHeight="1" x14ac:dyDescent="0.2">
      <c r="A36" s="174"/>
      <c r="B36" s="223"/>
      <c r="C36" s="179">
        <v>0</v>
      </c>
      <c r="D36" s="180">
        <v>0</v>
      </c>
      <c r="E36" s="180">
        <v>0.23076923076923078</v>
      </c>
      <c r="F36" s="180">
        <v>0.76923076923076927</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4</v>
      </c>
      <c r="F37" s="167">
        <v>6</v>
      </c>
      <c r="G37" s="168">
        <v>2</v>
      </c>
      <c r="H37" s="169">
        <v>0</v>
      </c>
      <c r="I37" s="166">
        <v>0</v>
      </c>
      <c r="J37" s="167">
        <v>0</v>
      </c>
      <c r="K37" s="167">
        <v>1</v>
      </c>
      <c r="L37" s="167">
        <v>11</v>
      </c>
      <c r="M37" s="168">
        <v>1</v>
      </c>
      <c r="N37" s="169">
        <v>0</v>
      </c>
      <c r="O37" s="130" t="s">
        <v>180</v>
      </c>
      <c r="P37" s="130">
        <v>13</v>
      </c>
      <c r="Q37" s="130">
        <v>13</v>
      </c>
    </row>
    <row r="38" spans="1:17" ht="14.25" customHeight="1" x14ac:dyDescent="0.2">
      <c r="A38" s="170"/>
      <c r="B38" s="221"/>
      <c r="C38" s="184">
        <v>0</v>
      </c>
      <c r="D38" s="185">
        <v>9.0909090909090912E-2</v>
      </c>
      <c r="E38" s="185">
        <v>0.36363636363636365</v>
      </c>
      <c r="F38" s="185">
        <v>0.54545454545454541</v>
      </c>
      <c r="G38" s="185"/>
      <c r="H38" s="186"/>
      <c r="I38" s="171">
        <v>0</v>
      </c>
      <c r="J38" s="172">
        <v>0</v>
      </c>
      <c r="K38" s="172">
        <v>8.3333333333333329E-2</v>
      </c>
      <c r="L38" s="172">
        <v>0.91666666666666663</v>
      </c>
      <c r="M38" s="185"/>
      <c r="N38" s="186"/>
      <c r="O38" s="130"/>
    </row>
    <row r="39" spans="1:17" ht="12.75" customHeight="1" x14ac:dyDescent="0.2">
      <c r="A39" s="174" t="s">
        <v>47</v>
      </c>
      <c r="B39" s="223" t="s">
        <v>61</v>
      </c>
      <c r="C39" s="175">
        <v>1</v>
      </c>
      <c r="D39" s="176">
        <v>0</v>
      </c>
      <c r="E39" s="176">
        <v>1</v>
      </c>
      <c r="F39" s="176">
        <v>8</v>
      </c>
      <c r="G39" s="177">
        <v>3</v>
      </c>
      <c r="H39" s="178">
        <v>0</v>
      </c>
      <c r="I39" s="175">
        <v>1</v>
      </c>
      <c r="J39" s="176">
        <v>0</v>
      </c>
      <c r="K39" s="176">
        <v>1</v>
      </c>
      <c r="L39" s="176">
        <v>10</v>
      </c>
      <c r="M39" s="177">
        <v>1</v>
      </c>
      <c r="N39" s="178">
        <v>0</v>
      </c>
      <c r="O39" s="130" t="s">
        <v>181</v>
      </c>
      <c r="P39" s="130">
        <v>13</v>
      </c>
      <c r="Q39" s="130">
        <v>13</v>
      </c>
    </row>
    <row r="40" spans="1:17" ht="15" customHeight="1" x14ac:dyDescent="0.2">
      <c r="A40" s="174"/>
      <c r="B40" s="223"/>
      <c r="C40" s="179">
        <v>0.1</v>
      </c>
      <c r="D40" s="180">
        <v>0</v>
      </c>
      <c r="E40" s="180">
        <v>0.1</v>
      </c>
      <c r="F40" s="180">
        <v>0.8</v>
      </c>
      <c r="G40" s="180"/>
      <c r="H40" s="181"/>
      <c r="I40" s="182">
        <v>8.3333333333333329E-2</v>
      </c>
      <c r="J40" s="183">
        <v>0</v>
      </c>
      <c r="K40" s="183">
        <v>8.3333333333333329E-2</v>
      </c>
      <c r="L40" s="183">
        <v>0.83333333333333337</v>
      </c>
      <c r="M40" s="180"/>
      <c r="N40" s="181"/>
      <c r="O40" s="130"/>
    </row>
    <row r="41" spans="1:17" ht="12.75" customHeight="1" x14ac:dyDescent="0.2">
      <c r="A41" s="170" t="s">
        <v>48</v>
      </c>
      <c r="B41" s="221" t="s">
        <v>62</v>
      </c>
      <c r="C41" s="166">
        <v>0</v>
      </c>
      <c r="D41" s="167">
        <v>2</v>
      </c>
      <c r="E41" s="167">
        <v>3</v>
      </c>
      <c r="F41" s="167">
        <v>7</v>
      </c>
      <c r="G41" s="168">
        <v>1</v>
      </c>
      <c r="H41" s="169">
        <v>0</v>
      </c>
      <c r="I41" s="166">
        <v>0</v>
      </c>
      <c r="J41" s="167">
        <v>1</v>
      </c>
      <c r="K41" s="167">
        <v>1</v>
      </c>
      <c r="L41" s="167">
        <v>11</v>
      </c>
      <c r="M41" s="168">
        <v>0</v>
      </c>
      <c r="N41" s="169">
        <v>0</v>
      </c>
      <c r="O41" s="130" t="s">
        <v>182</v>
      </c>
      <c r="P41" s="130">
        <v>13</v>
      </c>
      <c r="Q41" s="130">
        <v>13</v>
      </c>
    </row>
    <row r="42" spans="1:17" x14ac:dyDescent="0.2">
      <c r="A42" s="190"/>
      <c r="B42" s="224"/>
      <c r="C42" s="191">
        <v>0</v>
      </c>
      <c r="D42" s="192">
        <v>0.16666666666666666</v>
      </c>
      <c r="E42" s="192">
        <v>0.25</v>
      </c>
      <c r="F42" s="192">
        <v>0.58333333333333337</v>
      </c>
      <c r="G42" s="192"/>
      <c r="H42" s="193"/>
      <c r="I42" s="194">
        <v>0</v>
      </c>
      <c r="J42" s="195">
        <v>7.6923076923076927E-2</v>
      </c>
      <c r="K42" s="195">
        <v>7.6923076923076927E-2</v>
      </c>
      <c r="L42" s="195">
        <v>0.84615384615384615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10</v>
      </c>
      <c r="H48" s="177">
        <v>0</v>
      </c>
      <c r="P48" s="130">
        <v>13</v>
      </c>
    </row>
    <row r="49" spans="1:16" x14ac:dyDescent="0.2">
      <c r="A49" s="86"/>
      <c r="C49" s="180">
        <v>0</v>
      </c>
      <c r="D49" s="180">
        <v>0</v>
      </c>
      <c r="E49" s="180">
        <v>0</v>
      </c>
      <c r="F49" s="180">
        <v>0.23076923076923078</v>
      </c>
      <c r="G49" s="180">
        <v>0.76923076923076927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6</v>
      </c>
      <c r="G54" s="199">
        <v>7</v>
      </c>
      <c r="H54" s="177">
        <v>0</v>
      </c>
      <c r="P54" s="130">
        <v>13</v>
      </c>
    </row>
    <row r="55" spans="1:16" x14ac:dyDescent="0.2">
      <c r="A55" s="86"/>
      <c r="C55" s="180">
        <v>0</v>
      </c>
      <c r="D55" s="180">
        <v>0</v>
      </c>
      <c r="E55" s="180">
        <v>0</v>
      </c>
      <c r="F55" s="180">
        <v>0.46153846153846156</v>
      </c>
      <c r="G55" s="180">
        <v>0.53846153846153844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1</v>
      </c>
      <c r="P60" s="130">
        <v>13</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196</v>
      </c>
      <c r="C64" s="226"/>
      <c r="D64" s="226"/>
      <c r="E64" s="226"/>
      <c r="F64" s="226"/>
      <c r="G64" s="226"/>
      <c r="H64" s="226"/>
      <c r="I64" s="226"/>
      <c r="J64" s="226"/>
      <c r="K64" s="226"/>
      <c r="L64" s="226"/>
    </row>
    <row r="65" spans="2:12" ht="23.1" customHeight="1" x14ac:dyDescent="0.2">
      <c r="B65" s="226" t="s">
        <v>250</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1B07-3814-4C20-B1DE-6C6AA4000EFA}">
  <sheetPr codeName="Sheet1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197</v>
      </c>
      <c r="C3" s="133"/>
      <c r="D3" s="134"/>
      <c r="E3" s="135">
        <v>44586</v>
      </c>
      <c r="F3" s="134"/>
      <c r="G3" s="136"/>
      <c r="H3" s="136"/>
      <c r="I3" s="135" t="s">
        <v>126</v>
      </c>
      <c r="J3" s="136"/>
      <c r="K3" s="136"/>
      <c r="L3" s="136"/>
      <c r="M3" s="137">
        <v>40</v>
      </c>
      <c r="N3" s="138"/>
      <c r="O3" s="130"/>
    </row>
    <row r="4" spans="1:15" ht="9.75" customHeight="1" x14ac:dyDescent="0.2"/>
    <row r="5" spans="1:15" ht="17.25" customHeight="1" x14ac:dyDescent="0.2">
      <c r="A5" s="86" t="s">
        <v>13</v>
      </c>
      <c r="B5" s="87" t="s">
        <v>12</v>
      </c>
    </row>
    <row r="6" spans="1:15" x14ac:dyDescent="0.2">
      <c r="B6" s="139" t="s">
        <v>2</v>
      </c>
      <c r="C6" s="140">
        <v>21</v>
      </c>
      <c r="D6" s="141">
        <v>0.52500000000000002</v>
      </c>
      <c r="F6" s="142" t="s">
        <v>49</v>
      </c>
      <c r="J6" s="143" t="s">
        <v>173</v>
      </c>
    </row>
    <row r="7" spans="1:15" x14ac:dyDescent="0.2">
      <c r="B7" s="144" t="s">
        <v>3</v>
      </c>
      <c r="C7" s="88">
        <v>29</v>
      </c>
      <c r="D7" s="145">
        <v>0.72499999999999998</v>
      </c>
      <c r="F7" s="146" t="s">
        <v>28</v>
      </c>
      <c r="G7" s="147"/>
      <c r="H7" s="147">
        <v>0</v>
      </c>
      <c r="I7" s="141">
        <v>0</v>
      </c>
      <c r="K7" s="81" t="s">
        <v>257</v>
      </c>
    </row>
    <row r="8" spans="1:15" x14ac:dyDescent="0.2">
      <c r="B8" s="139" t="s">
        <v>5</v>
      </c>
      <c r="C8" s="140">
        <v>11</v>
      </c>
      <c r="D8" s="141">
        <v>0.27500000000000002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10</v>
      </c>
      <c r="D10" s="141">
        <v>0.25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2.5000000000000001E-2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0.05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2.5000000000000001E-2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5</v>
      </c>
      <c r="F24" s="167">
        <v>22</v>
      </c>
      <c r="G24" s="168">
        <v>8</v>
      </c>
      <c r="H24" s="169">
        <v>1</v>
      </c>
      <c r="I24" s="166">
        <v>2</v>
      </c>
      <c r="J24" s="167">
        <v>0</v>
      </c>
      <c r="K24" s="167">
        <v>5</v>
      </c>
      <c r="L24" s="167">
        <v>27</v>
      </c>
      <c r="M24" s="168">
        <v>3</v>
      </c>
      <c r="N24" s="169">
        <v>3</v>
      </c>
      <c r="O24" s="130" t="s">
        <v>174</v>
      </c>
      <c r="P24" s="130">
        <v>40</v>
      </c>
      <c r="Q24" s="130">
        <v>40</v>
      </c>
    </row>
    <row r="25" spans="1:17" ht="18.75" customHeight="1" x14ac:dyDescent="0.2">
      <c r="A25" s="170"/>
      <c r="B25" s="221"/>
      <c r="C25" s="171">
        <v>3.2258064516129031E-2</v>
      </c>
      <c r="D25" s="172">
        <v>9.6774193548387094E-2</v>
      </c>
      <c r="E25" s="172">
        <v>0.16129032258064516</v>
      </c>
      <c r="F25" s="172">
        <v>0.70967741935483875</v>
      </c>
      <c r="G25" s="172"/>
      <c r="H25" s="173"/>
      <c r="I25" s="171">
        <v>5.8823529411764705E-2</v>
      </c>
      <c r="J25" s="172">
        <v>0</v>
      </c>
      <c r="K25" s="172">
        <v>0.14705882352941177</v>
      </c>
      <c r="L25" s="172">
        <v>0.79411764705882348</v>
      </c>
      <c r="M25" s="172"/>
      <c r="N25" s="173"/>
      <c r="O25" s="130"/>
    </row>
    <row r="26" spans="1:17" ht="12.75" customHeight="1" x14ac:dyDescent="0.2">
      <c r="A26" s="174" t="s">
        <v>41</v>
      </c>
      <c r="B26" s="223" t="s">
        <v>51</v>
      </c>
      <c r="C26" s="175">
        <v>2</v>
      </c>
      <c r="D26" s="176">
        <v>1</v>
      </c>
      <c r="E26" s="176">
        <v>2</v>
      </c>
      <c r="F26" s="176">
        <v>26</v>
      </c>
      <c r="G26" s="177">
        <v>9</v>
      </c>
      <c r="H26" s="178">
        <v>0</v>
      </c>
      <c r="I26" s="175">
        <v>3</v>
      </c>
      <c r="J26" s="176">
        <v>0</v>
      </c>
      <c r="K26" s="176">
        <v>2</v>
      </c>
      <c r="L26" s="176">
        <v>28</v>
      </c>
      <c r="M26" s="177">
        <v>4</v>
      </c>
      <c r="N26" s="178">
        <v>3</v>
      </c>
      <c r="O26" s="130" t="s">
        <v>175</v>
      </c>
      <c r="P26" s="130">
        <v>40</v>
      </c>
      <c r="Q26" s="130">
        <v>40</v>
      </c>
    </row>
    <row r="27" spans="1:17" ht="18" customHeight="1" x14ac:dyDescent="0.2">
      <c r="A27" s="174"/>
      <c r="B27" s="223"/>
      <c r="C27" s="179">
        <v>6.4516129032258063E-2</v>
      </c>
      <c r="D27" s="180">
        <v>3.2258064516129031E-2</v>
      </c>
      <c r="E27" s="180">
        <v>6.4516129032258063E-2</v>
      </c>
      <c r="F27" s="180">
        <v>0.83870967741935487</v>
      </c>
      <c r="G27" s="180"/>
      <c r="H27" s="181"/>
      <c r="I27" s="182">
        <v>9.0909090909090912E-2</v>
      </c>
      <c r="J27" s="183">
        <v>0</v>
      </c>
      <c r="K27" s="183">
        <v>6.0606060606060608E-2</v>
      </c>
      <c r="L27" s="183">
        <v>0.84848484848484851</v>
      </c>
      <c r="M27" s="180"/>
      <c r="N27" s="181"/>
      <c r="O27" s="130"/>
    </row>
    <row r="28" spans="1:17" ht="12.75" customHeight="1" x14ac:dyDescent="0.2">
      <c r="A28" s="170" t="s">
        <v>42</v>
      </c>
      <c r="B28" s="221" t="s">
        <v>58</v>
      </c>
      <c r="C28" s="166">
        <v>1</v>
      </c>
      <c r="D28" s="167">
        <v>2</v>
      </c>
      <c r="E28" s="167">
        <v>3</v>
      </c>
      <c r="F28" s="167">
        <v>24</v>
      </c>
      <c r="G28" s="168">
        <v>9</v>
      </c>
      <c r="H28" s="169">
        <v>1</v>
      </c>
      <c r="I28" s="166">
        <v>1</v>
      </c>
      <c r="J28" s="167">
        <v>0</v>
      </c>
      <c r="K28" s="167">
        <v>4</v>
      </c>
      <c r="L28" s="167">
        <v>27</v>
      </c>
      <c r="M28" s="168">
        <v>4</v>
      </c>
      <c r="N28" s="169">
        <v>4</v>
      </c>
      <c r="O28" s="130" t="s">
        <v>176</v>
      </c>
      <c r="P28" s="130">
        <v>40</v>
      </c>
      <c r="Q28" s="130">
        <v>40</v>
      </c>
    </row>
    <row r="29" spans="1:17" ht="15.75" customHeight="1" x14ac:dyDescent="0.2">
      <c r="A29" s="170"/>
      <c r="B29" s="221"/>
      <c r="C29" s="184">
        <v>3.3333333333333333E-2</v>
      </c>
      <c r="D29" s="185">
        <v>6.6666666666666666E-2</v>
      </c>
      <c r="E29" s="185">
        <v>0.1</v>
      </c>
      <c r="F29" s="185">
        <v>0.8</v>
      </c>
      <c r="G29" s="185"/>
      <c r="H29" s="186"/>
      <c r="I29" s="171">
        <v>3.125E-2</v>
      </c>
      <c r="J29" s="172">
        <v>0</v>
      </c>
      <c r="K29" s="172">
        <v>0.125</v>
      </c>
      <c r="L29" s="172">
        <v>0.84375</v>
      </c>
      <c r="M29" s="185"/>
      <c r="N29" s="186"/>
      <c r="O29" s="130"/>
    </row>
    <row r="30" spans="1:17" ht="13.5" customHeight="1" x14ac:dyDescent="0.2">
      <c r="A30" s="174" t="s">
        <v>43</v>
      </c>
      <c r="B30" s="223" t="s">
        <v>59</v>
      </c>
      <c r="C30" s="175">
        <v>1</v>
      </c>
      <c r="D30" s="176">
        <v>0</v>
      </c>
      <c r="E30" s="176">
        <v>3</v>
      </c>
      <c r="F30" s="176">
        <v>33</v>
      </c>
      <c r="G30" s="177">
        <v>2</v>
      </c>
      <c r="H30" s="178">
        <v>1</v>
      </c>
      <c r="I30" s="175">
        <v>1</v>
      </c>
      <c r="J30" s="176">
        <v>0</v>
      </c>
      <c r="K30" s="176">
        <v>1</v>
      </c>
      <c r="L30" s="176">
        <v>35</v>
      </c>
      <c r="M30" s="177">
        <v>1</v>
      </c>
      <c r="N30" s="178">
        <v>2</v>
      </c>
      <c r="O30" s="130" t="s">
        <v>177</v>
      </c>
      <c r="P30" s="130">
        <v>40</v>
      </c>
      <c r="Q30" s="130">
        <v>40</v>
      </c>
    </row>
    <row r="31" spans="1:17" ht="13.5" customHeight="1" x14ac:dyDescent="0.2">
      <c r="A31" s="174"/>
      <c r="B31" s="223"/>
      <c r="C31" s="179">
        <v>2.7027027027027029E-2</v>
      </c>
      <c r="D31" s="180">
        <v>0</v>
      </c>
      <c r="E31" s="180">
        <v>8.1081081081081086E-2</v>
      </c>
      <c r="F31" s="180">
        <v>0.89189189189189189</v>
      </c>
      <c r="G31" s="180"/>
      <c r="H31" s="181"/>
      <c r="I31" s="182">
        <v>2.7027027027027029E-2</v>
      </c>
      <c r="J31" s="183">
        <v>0</v>
      </c>
      <c r="K31" s="183">
        <v>2.7027027027027029E-2</v>
      </c>
      <c r="L31" s="183">
        <v>0.94594594594594594</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7</v>
      </c>
      <c r="F33" s="167">
        <v>22</v>
      </c>
      <c r="G33" s="168">
        <v>10</v>
      </c>
      <c r="H33" s="169">
        <v>0</v>
      </c>
      <c r="I33" s="166">
        <v>1</v>
      </c>
      <c r="J33" s="167">
        <v>0</v>
      </c>
      <c r="K33" s="167">
        <v>4</v>
      </c>
      <c r="L33" s="167">
        <v>27</v>
      </c>
      <c r="M33" s="168">
        <v>5</v>
      </c>
      <c r="N33" s="169">
        <v>3</v>
      </c>
      <c r="O33" s="130" t="s">
        <v>178</v>
      </c>
      <c r="P33" s="130">
        <v>40</v>
      </c>
      <c r="Q33" s="130">
        <v>40</v>
      </c>
    </row>
    <row r="34" spans="1:17" ht="14.25" customHeight="1" x14ac:dyDescent="0.2">
      <c r="A34" s="170"/>
      <c r="B34" s="221"/>
      <c r="C34" s="184">
        <v>0</v>
      </c>
      <c r="D34" s="185">
        <v>3.3333333333333333E-2</v>
      </c>
      <c r="E34" s="185">
        <v>0.23333333333333334</v>
      </c>
      <c r="F34" s="185">
        <v>0.73333333333333328</v>
      </c>
      <c r="G34" s="185"/>
      <c r="H34" s="186"/>
      <c r="I34" s="171">
        <v>3.125E-2</v>
      </c>
      <c r="J34" s="172">
        <v>0</v>
      </c>
      <c r="K34" s="172">
        <v>0.125</v>
      </c>
      <c r="L34" s="172">
        <v>0.84375</v>
      </c>
      <c r="M34" s="185"/>
      <c r="N34" s="186"/>
      <c r="O34" s="130"/>
    </row>
    <row r="35" spans="1:17" ht="12.75" customHeight="1" x14ac:dyDescent="0.2">
      <c r="A35" s="174" t="s">
        <v>45</v>
      </c>
      <c r="B35" s="223" t="s">
        <v>52</v>
      </c>
      <c r="C35" s="175">
        <v>0</v>
      </c>
      <c r="D35" s="176">
        <v>0</v>
      </c>
      <c r="E35" s="176">
        <v>5</v>
      </c>
      <c r="F35" s="176">
        <v>32</v>
      </c>
      <c r="G35" s="177">
        <v>3</v>
      </c>
      <c r="H35" s="178">
        <v>0</v>
      </c>
      <c r="I35" s="175">
        <v>0</v>
      </c>
      <c r="J35" s="176">
        <v>0</v>
      </c>
      <c r="K35" s="176">
        <v>1</v>
      </c>
      <c r="L35" s="176">
        <v>32</v>
      </c>
      <c r="M35" s="177">
        <v>2</v>
      </c>
      <c r="N35" s="178">
        <v>5</v>
      </c>
      <c r="O35" s="130" t="s">
        <v>179</v>
      </c>
      <c r="P35" s="130">
        <v>40</v>
      </c>
      <c r="Q35" s="130">
        <v>40</v>
      </c>
    </row>
    <row r="36" spans="1:17" ht="15.75" customHeight="1" x14ac:dyDescent="0.2">
      <c r="A36" s="174"/>
      <c r="B36" s="223"/>
      <c r="C36" s="179">
        <v>0</v>
      </c>
      <c r="D36" s="180">
        <v>0</v>
      </c>
      <c r="E36" s="180">
        <v>0.13513513513513514</v>
      </c>
      <c r="F36" s="180">
        <v>0.86486486486486491</v>
      </c>
      <c r="G36" s="180"/>
      <c r="H36" s="181"/>
      <c r="I36" s="182">
        <v>0</v>
      </c>
      <c r="J36" s="183">
        <v>0</v>
      </c>
      <c r="K36" s="183">
        <v>3.0303030303030304E-2</v>
      </c>
      <c r="L36" s="183">
        <v>0.96969696969696972</v>
      </c>
      <c r="M36" s="180"/>
      <c r="N36" s="181"/>
      <c r="O36" s="130"/>
    </row>
    <row r="37" spans="1:17" ht="12.75" customHeight="1" x14ac:dyDescent="0.2">
      <c r="A37" s="170" t="s">
        <v>46</v>
      </c>
      <c r="B37" s="221" t="s">
        <v>53</v>
      </c>
      <c r="C37" s="166">
        <v>1</v>
      </c>
      <c r="D37" s="167">
        <v>2</v>
      </c>
      <c r="E37" s="167">
        <v>10</v>
      </c>
      <c r="F37" s="167">
        <v>17</v>
      </c>
      <c r="G37" s="168">
        <v>9</v>
      </c>
      <c r="H37" s="169">
        <v>1</v>
      </c>
      <c r="I37" s="166">
        <v>2</v>
      </c>
      <c r="J37" s="167">
        <v>1</v>
      </c>
      <c r="K37" s="167">
        <v>4</v>
      </c>
      <c r="L37" s="167">
        <v>27</v>
      </c>
      <c r="M37" s="168">
        <v>4</v>
      </c>
      <c r="N37" s="169">
        <v>2</v>
      </c>
      <c r="O37" s="130" t="s">
        <v>180</v>
      </c>
      <c r="P37" s="130">
        <v>40</v>
      </c>
      <c r="Q37" s="130">
        <v>40</v>
      </c>
    </row>
    <row r="38" spans="1:17" ht="14.25" customHeight="1" x14ac:dyDescent="0.2">
      <c r="A38" s="170"/>
      <c r="B38" s="221"/>
      <c r="C38" s="184">
        <v>3.3333333333333333E-2</v>
      </c>
      <c r="D38" s="185">
        <v>6.6666666666666666E-2</v>
      </c>
      <c r="E38" s="185">
        <v>0.33333333333333331</v>
      </c>
      <c r="F38" s="185">
        <v>0.56666666666666665</v>
      </c>
      <c r="G38" s="185"/>
      <c r="H38" s="186"/>
      <c r="I38" s="171">
        <v>5.8823529411764705E-2</v>
      </c>
      <c r="J38" s="172">
        <v>2.9411764705882353E-2</v>
      </c>
      <c r="K38" s="172">
        <v>0.11764705882352941</v>
      </c>
      <c r="L38" s="172">
        <v>0.79411764705882348</v>
      </c>
      <c r="M38" s="185"/>
      <c r="N38" s="186"/>
      <c r="O38" s="130"/>
    </row>
    <row r="39" spans="1:17" ht="12.75" customHeight="1" x14ac:dyDescent="0.2">
      <c r="A39" s="174" t="s">
        <v>47</v>
      </c>
      <c r="B39" s="223" t="s">
        <v>61</v>
      </c>
      <c r="C39" s="175">
        <v>5</v>
      </c>
      <c r="D39" s="176">
        <v>1</v>
      </c>
      <c r="E39" s="176">
        <v>8</v>
      </c>
      <c r="F39" s="176">
        <v>13</v>
      </c>
      <c r="G39" s="177">
        <v>13</v>
      </c>
      <c r="H39" s="178">
        <v>0</v>
      </c>
      <c r="I39" s="175">
        <v>3</v>
      </c>
      <c r="J39" s="176">
        <v>1</v>
      </c>
      <c r="K39" s="176">
        <v>5</v>
      </c>
      <c r="L39" s="176">
        <v>21</v>
      </c>
      <c r="M39" s="177">
        <v>7</v>
      </c>
      <c r="N39" s="178">
        <v>3</v>
      </c>
      <c r="O39" s="130" t="s">
        <v>181</v>
      </c>
      <c r="P39" s="130">
        <v>40</v>
      </c>
      <c r="Q39" s="130">
        <v>40</v>
      </c>
    </row>
    <row r="40" spans="1:17" ht="15" customHeight="1" x14ac:dyDescent="0.2">
      <c r="A40" s="174"/>
      <c r="B40" s="223"/>
      <c r="C40" s="179">
        <v>0.18518518518518517</v>
      </c>
      <c r="D40" s="180">
        <v>3.7037037037037035E-2</v>
      </c>
      <c r="E40" s="180">
        <v>0.29629629629629628</v>
      </c>
      <c r="F40" s="180">
        <v>0.48148148148148145</v>
      </c>
      <c r="G40" s="180"/>
      <c r="H40" s="181"/>
      <c r="I40" s="182">
        <v>0.1</v>
      </c>
      <c r="J40" s="183">
        <v>3.3333333333333333E-2</v>
      </c>
      <c r="K40" s="183">
        <v>0.16666666666666666</v>
      </c>
      <c r="L40" s="183">
        <v>0.7</v>
      </c>
      <c r="M40" s="180"/>
      <c r="N40" s="181"/>
      <c r="O40" s="130"/>
    </row>
    <row r="41" spans="1:17" ht="12.75" customHeight="1" x14ac:dyDescent="0.2">
      <c r="A41" s="170" t="s">
        <v>48</v>
      </c>
      <c r="B41" s="221" t="s">
        <v>62</v>
      </c>
      <c r="C41" s="166">
        <v>0</v>
      </c>
      <c r="D41" s="167">
        <v>5</v>
      </c>
      <c r="E41" s="167">
        <v>4</v>
      </c>
      <c r="F41" s="167">
        <v>18</v>
      </c>
      <c r="G41" s="168">
        <v>11</v>
      </c>
      <c r="H41" s="169">
        <v>2</v>
      </c>
      <c r="I41" s="166">
        <v>0</v>
      </c>
      <c r="J41" s="167">
        <v>2</v>
      </c>
      <c r="K41" s="167">
        <v>3</v>
      </c>
      <c r="L41" s="167">
        <v>27</v>
      </c>
      <c r="M41" s="168">
        <v>5</v>
      </c>
      <c r="N41" s="169">
        <v>3</v>
      </c>
      <c r="O41" s="130" t="s">
        <v>182</v>
      </c>
      <c r="P41" s="130">
        <v>40</v>
      </c>
      <c r="Q41" s="130">
        <v>40</v>
      </c>
    </row>
    <row r="42" spans="1:17" x14ac:dyDescent="0.2">
      <c r="A42" s="190"/>
      <c r="B42" s="224"/>
      <c r="C42" s="191">
        <v>0</v>
      </c>
      <c r="D42" s="192">
        <v>0.18518518518518517</v>
      </c>
      <c r="E42" s="192">
        <v>0.14814814814814814</v>
      </c>
      <c r="F42" s="192">
        <v>0.66666666666666663</v>
      </c>
      <c r="G42" s="192"/>
      <c r="H42" s="193"/>
      <c r="I42" s="194">
        <v>0</v>
      </c>
      <c r="J42" s="195">
        <v>6.25E-2</v>
      </c>
      <c r="K42" s="195">
        <v>9.375E-2</v>
      </c>
      <c r="L42" s="195">
        <v>0.84375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1</v>
      </c>
      <c r="E48" s="199">
        <v>1</v>
      </c>
      <c r="F48" s="199">
        <v>16</v>
      </c>
      <c r="G48" s="199">
        <v>21</v>
      </c>
      <c r="H48" s="177">
        <v>0</v>
      </c>
      <c r="P48" s="130">
        <v>40</v>
      </c>
    </row>
    <row r="49" spans="1:16" x14ac:dyDescent="0.2">
      <c r="A49" s="86"/>
      <c r="C49" s="180">
        <v>2.5000000000000001E-2</v>
      </c>
      <c r="D49" s="180">
        <v>2.5000000000000001E-2</v>
      </c>
      <c r="E49" s="180">
        <v>2.5000000000000001E-2</v>
      </c>
      <c r="F49" s="180">
        <v>0.4</v>
      </c>
      <c r="G49" s="180">
        <v>0.52500000000000002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8</v>
      </c>
      <c r="F54" s="199">
        <v>17</v>
      </c>
      <c r="G54" s="199">
        <v>13</v>
      </c>
      <c r="H54" s="177">
        <v>0</v>
      </c>
      <c r="P54" s="130">
        <v>40</v>
      </c>
    </row>
    <row r="55" spans="1:16" x14ac:dyDescent="0.2">
      <c r="A55" s="86"/>
      <c r="C55" s="180">
        <v>0</v>
      </c>
      <c r="D55" s="180">
        <v>0.05</v>
      </c>
      <c r="E55" s="180">
        <v>0.2</v>
      </c>
      <c r="F55" s="180">
        <v>0.42499999999999999</v>
      </c>
      <c r="G55" s="180">
        <v>0.32500000000000001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37</v>
      </c>
      <c r="F60" s="199">
        <v>0</v>
      </c>
      <c r="G60" s="199"/>
      <c r="H60" s="177">
        <v>1</v>
      </c>
      <c r="P60" s="130">
        <v>40</v>
      </c>
    </row>
    <row r="61" spans="1:16" x14ac:dyDescent="0.2">
      <c r="A61" s="86"/>
      <c r="C61" s="180">
        <v>0</v>
      </c>
      <c r="D61" s="180">
        <v>5.128205128205128E-2</v>
      </c>
      <c r="E61" s="180">
        <v>0.94871794871794868</v>
      </c>
      <c r="F61" s="180"/>
      <c r="G61" s="180"/>
      <c r="H61" s="180"/>
    </row>
    <row r="62" spans="1:16" x14ac:dyDescent="0.2">
      <c r="A62" s="87" t="s">
        <v>183</v>
      </c>
    </row>
    <row r="63" spans="1:16" ht="6.75" customHeight="1" x14ac:dyDescent="0.2">
      <c r="A63" s="87"/>
    </row>
    <row r="64" spans="1:16" ht="23.1" customHeight="1" x14ac:dyDescent="0.2">
      <c r="B64" s="226" t="s">
        <v>406</v>
      </c>
      <c r="C64" s="226"/>
      <c r="D64" s="226"/>
      <c r="E64" s="226"/>
      <c r="F64" s="226"/>
      <c r="G64" s="226"/>
      <c r="H64" s="226"/>
      <c r="I64" s="226"/>
      <c r="J64" s="226"/>
      <c r="K64" s="226"/>
      <c r="L64" s="226"/>
    </row>
    <row r="65" spans="2:12" ht="23.1" customHeight="1" x14ac:dyDescent="0.2">
      <c r="B65" s="226" t="s">
        <v>407</v>
      </c>
      <c r="C65" s="226"/>
      <c r="D65" s="226"/>
      <c r="E65" s="226"/>
      <c r="F65" s="226"/>
      <c r="G65" s="226"/>
      <c r="H65" s="226"/>
      <c r="I65" s="226"/>
      <c r="J65" s="226"/>
      <c r="K65" s="226"/>
      <c r="L65" s="226"/>
    </row>
    <row r="66" spans="2:12" ht="23.1" customHeight="1" x14ac:dyDescent="0.2">
      <c r="B66" s="226" t="s">
        <v>224</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D55A-28F8-4531-B024-5456BA4BCDE3}">
  <sheetPr codeName="Sheet3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197</v>
      </c>
      <c r="C3" s="133"/>
      <c r="D3" s="134"/>
      <c r="E3" s="135">
        <v>44641</v>
      </c>
      <c r="F3" s="134"/>
      <c r="G3" s="136"/>
      <c r="H3" s="136"/>
      <c r="I3" s="135" t="s">
        <v>126</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2</v>
      </c>
      <c r="D7" s="145">
        <v>0.4</v>
      </c>
      <c r="F7" s="146" t="s">
        <v>28</v>
      </c>
      <c r="G7" s="147"/>
      <c r="H7" s="147">
        <v>0</v>
      </c>
      <c r="I7" s="141">
        <v>0</v>
      </c>
      <c r="K7" s="81" t="s">
        <v>185</v>
      </c>
    </row>
    <row r="8" spans="1:15" x14ac:dyDescent="0.2">
      <c r="B8" s="139" t="s">
        <v>5</v>
      </c>
      <c r="C8" s="140">
        <v>1</v>
      </c>
      <c r="D8" s="141">
        <v>0.2</v>
      </c>
      <c r="F8" s="148" t="s">
        <v>0</v>
      </c>
      <c r="H8" s="81">
        <v>0</v>
      </c>
      <c r="I8" s="145">
        <v>0</v>
      </c>
    </row>
    <row r="9" spans="1:15" x14ac:dyDescent="0.2">
      <c r="B9" s="144" t="s">
        <v>6</v>
      </c>
      <c r="C9" s="88">
        <v>1</v>
      </c>
      <c r="D9" s="145">
        <v>0.2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0.4</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2</v>
      </c>
      <c r="E24" s="167">
        <v>1</v>
      </c>
      <c r="F24" s="167">
        <v>1</v>
      </c>
      <c r="G24" s="168">
        <v>1</v>
      </c>
      <c r="H24" s="169">
        <v>0</v>
      </c>
      <c r="I24" s="166">
        <v>0</v>
      </c>
      <c r="J24" s="167">
        <v>0</v>
      </c>
      <c r="K24" s="167">
        <v>0</v>
      </c>
      <c r="L24" s="167">
        <v>4</v>
      </c>
      <c r="M24" s="168">
        <v>1</v>
      </c>
      <c r="N24" s="169">
        <v>0</v>
      </c>
      <c r="O24" s="130" t="s">
        <v>174</v>
      </c>
      <c r="P24" s="130">
        <v>5</v>
      </c>
      <c r="Q24" s="130">
        <v>5</v>
      </c>
    </row>
    <row r="25" spans="1:17" ht="18.75" customHeight="1" x14ac:dyDescent="0.2">
      <c r="A25" s="170"/>
      <c r="B25" s="221"/>
      <c r="C25" s="171">
        <v>0</v>
      </c>
      <c r="D25" s="172">
        <v>0.5</v>
      </c>
      <c r="E25" s="172">
        <v>0.25</v>
      </c>
      <c r="F25" s="172">
        <v>0.25</v>
      </c>
      <c r="G25" s="172"/>
      <c r="H25" s="173"/>
      <c r="I25" s="171">
        <v>0</v>
      </c>
      <c r="J25" s="172">
        <v>0</v>
      </c>
      <c r="K25" s="172">
        <v>0</v>
      </c>
      <c r="L25" s="172">
        <v>1</v>
      </c>
      <c r="M25" s="172"/>
      <c r="N25" s="173"/>
      <c r="O25" s="130"/>
    </row>
    <row r="26" spans="1:17" ht="12.75" customHeight="1" x14ac:dyDescent="0.2">
      <c r="A26" s="174" t="s">
        <v>41</v>
      </c>
      <c r="B26" s="223" t="s">
        <v>51</v>
      </c>
      <c r="C26" s="175">
        <v>1</v>
      </c>
      <c r="D26" s="176">
        <v>3</v>
      </c>
      <c r="E26" s="176">
        <v>1</v>
      </c>
      <c r="F26" s="176">
        <v>0</v>
      </c>
      <c r="G26" s="177">
        <v>0</v>
      </c>
      <c r="H26" s="178">
        <v>0</v>
      </c>
      <c r="I26" s="175">
        <v>0</v>
      </c>
      <c r="J26" s="176">
        <v>0</v>
      </c>
      <c r="K26" s="176">
        <v>1</v>
      </c>
      <c r="L26" s="176">
        <v>3</v>
      </c>
      <c r="M26" s="177">
        <v>1</v>
      </c>
      <c r="N26" s="178">
        <v>0</v>
      </c>
      <c r="O26" s="130" t="s">
        <v>175</v>
      </c>
      <c r="P26" s="130">
        <v>5</v>
      </c>
      <c r="Q26" s="130">
        <v>5</v>
      </c>
    </row>
    <row r="27" spans="1:17" ht="18" customHeight="1" x14ac:dyDescent="0.2">
      <c r="A27" s="174"/>
      <c r="B27" s="223"/>
      <c r="C27" s="179">
        <v>0.2</v>
      </c>
      <c r="D27" s="180">
        <v>0.6</v>
      </c>
      <c r="E27" s="180">
        <v>0.2</v>
      </c>
      <c r="F27" s="180">
        <v>0</v>
      </c>
      <c r="G27" s="180"/>
      <c r="H27" s="181"/>
      <c r="I27" s="182">
        <v>0</v>
      </c>
      <c r="J27" s="183">
        <v>0</v>
      </c>
      <c r="K27" s="183">
        <v>0.25</v>
      </c>
      <c r="L27" s="183">
        <v>0.75</v>
      </c>
      <c r="M27" s="180"/>
      <c r="N27" s="181"/>
      <c r="O27" s="130"/>
    </row>
    <row r="28" spans="1:17" ht="12.75" customHeight="1" x14ac:dyDescent="0.2">
      <c r="A28" s="170" t="s">
        <v>42</v>
      </c>
      <c r="B28" s="221" t="s">
        <v>58</v>
      </c>
      <c r="C28" s="166">
        <v>1</v>
      </c>
      <c r="D28" s="167">
        <v>0</v>
      </c>
      <c r="E28" s="167">
        <v>1</v>
      </c>
      <c r="F28" s="167">
        <v>1</v>
      </c>
      <c r="G28" s="168">
        <v>2</v>
      </c>
      <c r="H28" s="169">
        <v>0</v>
      </c>
      <c r="I28" s="166">
        <v>0</v>
      </c>
      <c r="J28" s="167">
        <v>1</v>
      </c>
      <c r="K28" s="167">
        <v>1</v>
      </c>
      <c r="L28" s="167">
        <v>2</v>
      </c>
      <c r="M28" s="168">
        <v>1</v>
      </c>
      <c r="N28" s="169">
        <v>0</v>
      </c>
      <c r="O28" s="130" t="s">
        <v>176</v>
      </c>
      <c r="P28" s="130">
        <v>5</v>
      </c>
      <c r="Q28" s="130">
        <v>5</v>
      </c>
    </row>
    <row r="29" spans="1:17" ht="15.75" customHeight="1" x14ac:dyDescent="0.2">
      <c r="A29" s="170"/>
      <c r="B29" s="221"/>
      <c r="C29" s="184">
        <v>0.33333333333333331</v>
      </c>
      <c r="D29" s="185">
        <v>0</v>
      </c>
      <c r="E29" s="185">
        <v>0.33333333333333331</v>
      </c>
      <c r="F29" s="185">
        <v>0.33333333333333331</v>
      </c>
      <c r="G29" s="185"/>
      <c r="H29" s="186"/>
      <c r="I29" s="171">
        <v>0</v>
      </c>
      <c r="J29" s="172">
        <v>0.25</v>
      </c>
      <c r="K29" s="172">
        <v>0.25</v>
      </c>
      <c r="L29" s="172">
        <v>0.5</v>
      </c>
      <c r="M29" s="185"/>
      <c r="N29" s="186"/>
      <c r="O29" s="130"/>
    </row>
    <row r="30" spans="1:17" ht="13.5" customHeight="1" x14ac:dyDescent="0.2">
      <c r="A30" s="174" t="s">
        <v>43</v>
      </c>
      <c r="B30" s="223" t="s">
        <v>59</v>
      </c>
      <c r="C30" s="175">
        <v>1</v>
      </c>
      <c r="D30" s="176">
        <v>0</v>
      </c>
      <c r="E30" s="176">
        <v>0</v>
      </c>
      <c r="F30" s="176">
        <v>4</v>
      </c>
      <c r="G30" s="177">
        <v>0</v>
      </c>
      <c r="H30" s="178">
        <v>0</v>
      </c>
      <c r="I30" s="175">
        <v>1</v>
      </c>
      <c r="J30" s="176">
        <v>0</v>
      </c>
      <c r="K30" s="176">
        <v>0</v>
      </c>
      <c r="L30" s="176">
        <v>4</v>
      </c>
      <c r="M30" s="177">
        <v>0</v>
      </c>
      <c r="N30" s="178">
        <v>0</v>
      </c>
      <c r="O30" s="130" t="s">
        <v>177</v>
      </c>
      <c r="P30" s="130">
        <v>5</v>
      </c>
      <c r="Q30" s="130">
        <v>5</v>
      </c>
    </row>
    <row r="31" spans="1:17" ht="13.5" customHeight="1" x14ac:dyDescent="0.2">
      <c r="A31" s="174"/>
      <c r="B31" s="223"/>
      <c r="C31" s="179">
        <v>0.2</v>
      </c>
      <c r="D31" s="180">
        <v>0</v>
      </c>
      <c r="E31" s="180">
        <v>0</v>
      </c>
      <c r="F31" s="180">
        <v>0.8</v>
      </c>
      <c r="G31" s="180"/>
      <c r="H31" s="181"/>
      <c r="I31" s="182">
        <v>0.2</v>
      </c>
      <c r="J31" s="183">
        <v>0</v>
      </c>
      <c r="K31" s="183">
        <v>0</v>
      </c>
      <c r="L31" s="183">
        <v>0.8</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3</v>
      </c>
      <c r="F33" s="167">
        <v>2</v>
      </c>
      <c r="G33" s="168">
        <v>0</v>
      </c>
      <c r="H33" s="169">
        <v>0</v>
      </c>
      <c r="I33" s="166">
        <v>0</v>
      </c>
      <c r="J33" s="167">
        <v>0</v>
      </c>
      <c r="K33" s="167">
        <v>0</v>
      </c>
      <c r="L33" s="167">
        <v>4</v>
      </c>
      <c r="M33" s="168">
        <v>1</v>
      </c>
      <c r="N33" s="169">
        <v>0</v>
      </c>
      <c r="O33" s="130" t="s">
        <v>178</v>
      </c>
      <c r="P33" s="130">
        <v>5</v>
      </c>
      <c r="Q33" s="130">
        <v>5</v>
      </c>
    </row>
    <row r="34" spans="1:17" ht="14.25" customHeight="1" x14ac:dyDescent="0.2">
      <c r="A34" s="170"/>
      <c r="B34" s="221"/>
      <c r="C34" s="184">
        <v>0</v>
      </c>
      <c r="D34" s="185">
        <v>0</v>
      </c>
      <c r="E34" s="185">
        <v>0.6</v>
      </c>
      <c r="F34" s="185">
        <v>0.4</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0</v>
      </c>
      <c r="F35" s="176">
        <v>4</v>
      </c>
      <c r="G35" s="177">
        <v>0</v>
      </c>
      <c r="H35" s="178">
        <v>0</v>
      </c>
      <c r="I35" s="175">
        <v>1</v>
      </c>
      <c r="J35" s="176">
        <v>0</v>
      </c>
      <c r="K35" s="176">
        <v>0</v>
      </c>
      <c r="L35" s="176">
        <v>4</v>
      </c>
      <c r="M35" s="177">
        <v>0</v>
      </c>
      <c r="N35" s="178">
        <v>0</v>
      </c>
      <c r="O35" s="130" t="s">
        <v>179</v>
      </c>
      <c r="P35" s="130">
        <v>5</v>
      </c>
      <c r="Q35" s="130">
        <v>5</v>
      </c>
    </row>
    <row r="36" spans="1:17" ht="15.75" customHeight="1" x14ac:dyDescent="0.2">
      <c r="A36" s="174"/>
      <c r="B36" s="223"/>
      <c r="C36" s="179">
        <v>0.2</v>
      </c>
      <c r="D36" s="180">
        <v>0</v>
      </c>
      <c r="E36" s="180">
        <v>0</v>
      </c>
      <c r="F36" s="180">
        <v>0.8</v>
      </c>
      <c r="G36" s="180"/>
      <c r="H36" s="181"/>
      <c r="I36" s="182">
        <v>0.2</v>
      </c>
      <c r="J36" s="183">
        <v>0</v>
      </c>
      <c r="K36" s="183">
        <v>0</v>
      </c>
      <c r="L36" s="183">
        <v>0.8</v>
      </c>
      <c r="M36" s="180"/>
      <c r="N36" s="181"/>
      <c r="O36" s="130"/>
    </row>
    <row r="37" spans="1:17" ht="12.75" customHeight="1" x14ac:dyDescent="0.2">
      <c r="A37" s="170" t="s">
        <v>46</v>
      </c>
      <c r="B37" s="221" t="s">
        <v>53</v>
      </c>
      <c r="C37" s="166">
        <v>1</v>
      </c>
      <c r="D37" s="167">
        <v>1</v>
      </c>
      <c r="E37" s="167">
        <v>1</v>
      </c>
      <c r="F37" s="167">
        <v>1</v>
      </c>
      <c r="G37" s="168">
        <v>1</v>
      </c>
      <c r="H37" s="169">
        <v>0</v>
      </c>
      <c r="I37" s="166">
        <v>0</v>
      </c>
      <c r="J37" s="167">
        <v>0</v>
      </c>
      <c r="K37" s="167">
        <v>0</v>
      </c>
      <c r="L37" s="167">
        <v>4</v>
      </c>
      <c r="M37" s="168">
        <v>1</v>
      </c>
      <c r="N37" s="169">
        <v>0</v>
      </c>
      <c r="O37" s="130" t="s">
        <v>180</v>
      </c>
      <c r="P37" s="130">
        <v>5</v>
      </c>
      <c r="Q37" s="130">
        <v>5</v>
      </c>
    </row>
    <row r="38" spans="1:17" ht="14.25" customHeight="1" x14ac:dyDescent="0.2">
      <c r="A38" s="170"/>
      <c r="B38" s="221"/>
      <c r="C38" s="184">
        <v>0.25</v>
      </c>
      <c r="D38" s="185">
        <v>0.25</v>
      </c>
      <c r="E38" s="185">
        <v>0.25</v>
      </c>
      <c r="F38" s="185">
        <v>0.25</v>
      </c>
      <c r="G38" s="185"/>
      <c r="H38" s="186"/>
      <c r="I38" s="171">
        <v>0</v>
      </c>
      <c r="J38" s="172">
        <v>0</v>
      </c>
      <c r="K38" s="172">
        <v>0</v>
      </c>
      <c r="L38" s="172">
        <v>1</v>
      </c>
      <c r="M38" s="185"/>
      <c r="N38" s="186"/>
      <c r="O38" s="130"/>
    </row>
    <row r="39" spans="1:17" ht="12.75" customHeight="1" x14ac:dyDescent="0.2">
      <c r="A39" s="174" t="s">
        <v>47</v>
      </c>
      <c r="B39" s="223" t="s">
        <v>61</v>
      </c>
      <c r="C39" s="175">
        <v>1</v>
      </c>
      <c r="D39" s="176">
        <v>0</v>
      </c>
      <c r="E39" s="176">
        <v>0</v>
      </c>
      <c r="F39" s="176">
        <v>2</v>
      </c>
      <c r="G39" s="177">
        <v>2</v>
      </c>
      <c r="H39" s="178">
        <v>0</v>
      </c>
      <c r="I39" s="175">
        <v>0</v>
      </c>
      <c r="J39" s="176">
        <v>0</v>
      </c>
      <c r="K39" s="176">
        <v>1</v>
      </c>
      <c r="L39" s="176">
        <v>3</v>
      </c>
      <c r="M39" s="177">
        <v>1</v>
      </c>
      <c r="N39" s="178">
        <v>0</v>
      </c>
      <c r="O39" s="130" t="s">
        <v>181</v>
      </c>
      <c r="P39" s="130">
        <v>5</v>
      </c>
      <c r="Q39" s="130">
        <v>5</v>
      </c>
    </row>
    <row r="40" spans="1:17" ht="15" customHeight="1" x14ac:dyDescent="0.2">
      <c r="A40" s="174"/>
      <c r="B40" s="223"/>
      <c r="C40" s="179">
        <v>0.33333333333333331</v>
      </c>
      <c r="D40" s="180">
        <v>0</v>
      </c>
      <c r="E40" s="180">
        <v>0</v>
      </c>
      <c r="F40" s="180">
        <v>0.66666666666666663</v>
      </c>
      <c r="G40" s="180"/>
      <c r="H40" s="181"/>
      <c r="I40" s="182">
        <v>0</v>
      </c>
      <c r="J40" s="183">
        <v>0</v>
      </c>
      <c r="K40" s="183">
        <v>0.25</v>
      </c>
      <c r="L40" s="183">
        <v>0.75</v>
      </c>
      <c r="M40" s="180"/>
      <c r="N40" s="181"/>
      <c r="O40" s="130"/>
    </row>
    <row r="41" spans="1:17" ht="12.75" customHeight="1" x14ac:dyDescent="0.2">
      <c r="A41" s="170" t="s">
        <v>48</v>
      </c>
      <c r="B41" s="221" t="s">
        <v>62</v>
      </c>
      <c r="C41" s="166">
        <v>0</v>
      </c>
      <c r="D41" s="167">
        <v>1</v>
      </c>
      <c r="E41" s="167">
        <v>1</v>
      </c>
      <c r="F41" s="167">
        <v>1</v>
      </c>
      <c r="G41" s="168">
        <v>2</v>
      </c>
      <c r="H41" s="169">
        <v>0</v>
      </c>
      <c r="I41" s="166">
        <v>0</v>
      </c>
      <c r="J41" s="167">
        <v>0</v>
      </c>
      <c r="K41" s="167">
        <v>1</v>
      </c>
      <c r="L41" s="167">
        <v>3</v>
      </c>
      <c r="M41" s="168">
        <v>1</v>
      </c>
      <c r="N41" s="169">
        <v>0</v>
      </c>
      <c r="O41" s="130" t="s">
        <v>182</v>
      </c>
      <c r="P41" s="130">
        <v>5</v>
      </c>
      <c r="Q41" s="130">
        <v>5</v>
      </c>
    </row>
    <row r="42" spans="1:17" x14ac:dyDescent="0.2">
      <c r="A42" s="190"/>
      <c r="B42" s="224"/>
      <c r="C42" s="191">
        <v>0</v>
      </c>
      <c r="D42" s="192">
        <v>0.33333333333333331</v>
      </c>
      <c r="E42" s="192">
        <v>0.33333333333333331</v>
      </c>
      <c r="F42" s="192">
        <v>0.33333333333333331</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3</v>
      </c>
      <c r="H48" s="177">
        <v>0</v>
      </c>
      <c r="P48" s="130">
        <v>5</v>
      </c>
    </row>
    <row r="49" spans="1:16" x14ac:dyDescent="0.2">
      <c r="A49" s="86"/>
      <c r="C49" s="180">
        <v>0.2</v>
      </c>
      <c r="D49" s="180">
        <v>0</v>
      </c>
      <c r="E49" s="180">
        <v>0</v>
      </c>
      <c r="F49" s="180">
        <v>0.2</v>
      </c>
      <c r="G49" s="180">
        <v>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1</v>
      </c>
      <c r="H54" s="177">
        <v>0</v>
      </c>
      <c r="P54" s="130">
        <v>5</v>
      </c>
    </row>
    <row r="55" spans="1:16" x14ac:dyDescent="0.2">
      <c r="A55" s="86"/>
      <c r="C55" s="180">
        <v>0</v>
      </c>
      <c r="D55" s="180">
        <v>0</v>
      </c>
      <c r="E55" s="180">
        <v>0</v>
      </c>
      <c r="F55" s="180">
        <v>0.8</v>
      </c>
      <c r="G55" s="180">
        <v>0.2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4</v>
      </c>
      <c r="F60" s="199">
        <v>0</v>
      </c>
      <c r="G60" s="199"/>
      <c r="H60" s="177">
        <v>0</v>
      </c>
      <c r="P60" s="130">
        <v>5</v>
      </c>
    </row>
    <row r="61" spans="1:16" x14ac:dyDescent="0.2">
      <c r="A61" s="86"/>
      <c r="C61" s="180">
        <v>0</v>
      </c>
      <c r="D61" s="180">
        <v>0.2</v>
      </c>
      <c r="E61" s="180">
        <v>0.8</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1FC8-4A43-464D-A41C-CCD5A2EFA54C}">
  <sheetPr codeName="Sheet8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198</v>
      </c>
      <c r="C3" s="133"/>
      <c r="D3" s="134"/>
      <c r="E3" s="135">
        <v>44778</v>
      </c>
      <c r="F3" s="134"/>
      <c r="G3" s="136"/>
      <c r="H3" s="136"/>
      <c r="I3" s="135" t="s">
        <v>119</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2</v>
      </c>
      <c r="D6" s="141">
        <v>0.2857142857142857</v>
      </c>
      <c r="F6" s="142" t="s">
        <v>49</v>
      </c>
      <c r="J6" s="143" t="s">
        <v>173</v>
      </c>
    </row>
    <row r="7" spans="1:15" x14ac:dyDescent="0.2">
      <c r="B7" s="144" t="s">
        <v>3</v>
      </c>
      <c r="C7" s="88">
        <v>5</v>
      </c>
      <c r="D7" s="145">
        <v>0.7142857142857143</v>
      </c>
      <c r="F7" s="146" t="s">
        <v>28</v>
      </c>
      <c r="G7" s="147"/>
      <c r="H7" s="147">
        <v>0</v>
      </c>
      <c r="I7" s="141">
        <v>0</v>
      </c>
      <c r="K7" s="81" t="s">
        <v>271</v>
      </c>
    </row>
    <row r="8" spans="1:15" x14ac:dyDescent="0.2">
      <c r="B8" s="139" t="s">
        <v>5</v>
      </c>
      <c r="C8" s="140">
        <v>1</v>
      </c>
      <c r="D8" s="141">
        <v>0.14285714285714285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0.14285714285714285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0.14285714285714285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1</v>
      </c>
      <c r="F24" s="167">
        <v>6</v>
      </c>
      <c r="G24" s="168">
        <v>0</v>
      </c>
      <c r="H24" s="169">
        <v>0</v>
      </c>
      <c r="I24" s="166">
        <v>0</v>
      </c>
      <c r="J24" s="167">
        <v>0</v>
      </c>
      <c r="K24" s="167">
        <v>0</v>
      </c>
      <c r="L24" s="167">
        <v>7</v>
      </c>
      <c r="M24" s="168">
        <v>0</v>
      </c>
      <c r="N24" s="169">
        <v>0</v>
      </c>
      <c r="O24" s="130" t="s">
        <v>174</v>
      </c>
      <c r="P24" s="130">
        <v>7</v>
      </c>
      <c r="Q24" s="130">
        <v>7</v>
      </c>
    </row>
    <row r="25" spans="1:17" ht="18.75" customHeight="1" x14ac:dyDescent="0.2">
      <c r="A25" s="170"/>
      <c r="B25" s="221"/>
      <c r="C25" s="171">
        <v>0</v>
      </c>
      <c r="D25" s="172">
        <v>0</v>
      </c>
      <c r="E25" s="172">
        <v>0.14285714285714285</v>
      </c>
      <c r="F25" s="172">
        <v>0.8571428571428571</v>
      </c>
      <c r="G25" s="172"/>
      <c r="H25" s="173"/>
      <c r="I25" s="171">
        <v>0</v>
      </c>
      <c r="J25" s="172">
        <v>0</v>
      </c>
      <c r="K25" s="172">
        <v>0</v>
      </c>
      <c r="L25" s="172">
        <v>1</v>
      </c>
      <c r="M25" s="172"/>
      <c r="N25" s="173"/>
      <c r="O25" s="130"/>
    </row>
    <row r="26" spans="1:17" ht="12.75" customHeight="1" x14ac:dyDescent="0.2">
      <c r="A26" s="174" t="s">
        <v>41</v>
      </c>
      <c r="B26" s="223" t="s">
        <v>51</v>
      </c>
      <c r="C26" s="175">
        <v>0</v>
      </c>
      <c r="D26" s="176">
        <v>0</v>
      </c>
      <c r="E26" s="176">
        <v>1</v>
      </c>
      <c r="F26" s="176">
        <v>4</v>
      </c>
      <c r="G26" s="177">
        <v>2</v>
      </c>
      <c r="H26" s="178">
        <v>0</v>
      </c>
      <c r="I26" s="175">
        <v>0</v>
      </c>
      <c r="J26" s="176">
        <v>0</v>
      </c>
      <c r="K26" s="176">
        <v>1</v>
      </c>
      <c r="L26" s="176">
        <v>4</v>
      </c>
      <c r="M26" s="177">
        <v>2</v>
      </c>
      <c r="N26" s="178">
        <v>0</v>
      </c>
      <c r="O26" s="130" t="s">
        <v>175</v>
      </c>
      <c r="P26" s="130">
        <v>7</v>
      </c>
      <c r="Q26" s="130">
        <v>7</v>
      </c>
    </row>
    <row r="27" spans="1:17" ht="18" customHeight="1" x14ac:dyDescent="0.2">
      <c r="A27" s="174"/>
      <c r="B27" s="223"/>
      <c r="C27" s="179">
        <v>0</v>
      </c>
      <c r="D27" s="180">
        <v>0</v>
      </c>
      <c r="E27" s="180">
        <v>0.2</v>
      </c>
      <c r="F27" s="180">
        <v>0.8</v>
      </c>
      <c r="G27" s="180"/>
      <c r="H27" s="181"/>
      <c r="I27" s="182">
        <v>0</v>
      </c>
      <c r="J27" s="183">
        <v>0</v>
      </c>
      <c r="K27" s="183">
        <v>0.2</v>
      </c>
      <c r="L27" s="183">
        <v>0.8</v>
      </c>
      <c r="M27" s="180"/>
      <c r="N27" s="181"/>
      <c r="O27" s="130"/>
    </row>
    <row r="28" spans="1:17" ht="12.75" customHeight="1" x14ac:dyDescent="0.2">
      <c r="A28" s="170" t="s">
        <v>42</v>
      </c>
      <c r="B28" s="221" t="s">
        <v>58</v>
      </c>
      <c r="C28" s="166">
        <v>0</v>
      </c>
      <c r="D28" s="167">
        <v>0</v>
      </c>
      <c r="E28" s="167">
        <v>2</v>
      </c>
      <c r="F28" s="167">
        <v>4</v>
      </c>
      <c r="G28" s="168">
        <v>1</v>
      </c>
      <c r="H28" s="169">
        <v>0</v>
      </c>
      <c r="I28" s="166">
        <v>0</v>
      </c>
      <c r="J28" s="167">
        <v>0</v>
      </c>
      <c r="K28" s="167">
        <v>1</v>
      </c>
      <c r="L28" s="167">
        <v>5</v>
      </c>
      <c r="M28" s="168">
        <v>1</v>
      </c>
      <c r="N28" s="169">
        <v>0</v>
      </c>
      <c r="O28" s="130" t="s">
        <v>176</v>
      </c>
      <c r="P28" s="130">
        <v>7</v>
      </c>
      <c r="Q28" s="130">
        <v>7</v>
      </c>
    </row>
    <row r="29" spans="1:17" ht="15.75" customHeight="1" x14ac:dyDescent="0.2">
      <c r="A29" s="170"/>
      <c r="B29" s="221"/>
      <c r="C29" s="184">
        <v>0</v>
      </c>
      <c r="D29" s="185">
        <v>0</v>
      </c>
      <c r="E29" s="185">
        <v>0.33333333333333331</v>
      </c>
      <c r="F29" s="185">
        <v>0.66666666666666663</v>
      </c>
      <c r="G29" s="185"/>
      <c r="H29" s="186"/>
      <c r="I29" s="171">
        <v>0</v>
      </c>
      <c r="J29" s="172">
        <v>0</v>
      </c>
      <c r="K29" s="172">
        <v>0.16666666666666666</v>
      </c>
      <c r="L29" s="172">
        <v>0.83333333333333337</v>
      </c>
      <c r="M29" s="185"/>
      <c r="N29" s="186"/>
      <c r="O29" s="130"/>
    </row>
    <row r="30" spans="1:17" ht="13.5" customHeight="1" x14ac:dyDescent="0.2">
      <c r="A30" s="174" t="s">
        <v>43</v>
      </c>
      <c r="B30" s="223" t="s">
        <v>59</v>
      </c>
      <c r="C30" s="175">
        <v>0</v>
      </c>
      <c r="D30" s="176">
        <v>0</v>
      </c>
      <c r="E30" s="176">
        <v>0</v>
      </c>
      <c r="F30" s="176">
        <v>7</v>
      </c>
      <c r="G30" s="177">
        <v>0</v>
      </c>
      <c r="H30" s="178">
        <v>0</v>
      </c>
      <c r="I30" s="175">
        <v>0</v>
      </c>
      <c r="J30" s="176">
        <v>0</v>
      </c>
      <c r="K30" s="176">
        <v>0</v>
      </c>
      <c r="L30" s="176">
        <v>7</v>
      </c>
      <c r="M30" s="177">
        <v>0</v>
      </c>
      <c r="N30" s="178">
        <v>0</v>
      </c>
      <c r="O30" s="130" t="s">
        <v>177</v>
      </c>
      <c r="P30" s="130">
        <v>7</v>
      </c>
      <c r="Q30" s="130">
        <v>7</v>
      </c>
    </row>
    <row r="31" spans="1:17" ht="13.5" customHeight="1" x14ac:dyDescent="0.2">
      <c r="A31" s="174"/>
      <c r="B31" s="223"/>
      <c r="C31" s="179">
        <v>0</v>
      </c>
      <c r="D31" s="180">
        <v>0</v>
      </c>
      <c r="E31" s="180">
        <v>0</v>
      </c>
      <c r="F31" s="180">
        <v>1</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0</v>
      </c>
      <c r="F33" s="167">
        <v>7</v>
      </c>
      <c r="G33" s="168">
        <v>0</v>
      </c>
      <c r="H33" s="169">
        <v>0</v>
      </c>
      <c r="I33" s="166">
        <v>0</v>
      </c>
      <c r="J33" s="167">
        <v>0</v>
      </c>
      <c r="K33" s="167">
        <v>0</v>
      </c>
      <c r="L33" s="167">
        <v>7</v>
      </c>
      <c r="M33" s="168">
        <v>0</v>
      </c>
      <c r="N33" s="169">
        <v>0</v>
      </c>
      <c r="O33" s="130" t="s">
        <v>178</v>
      </c>
      <c r="P33" s="130">
        <v>7</v>
      </c>
      <c r="Q33" s="130">
        <v>7</v>
      </c>
    </row>
    <row r="34" spans="1:17" ht="14.25" customHeight="1" x14ac:dyDescent="0.2">
      <c r="A34" s="170"/>
      <c r="B34" s="221"/>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0</v>
      </c>
      <c r="F35" s="176">
        <v>7</v>
      </c>
      <c r="G35" s="177">
        <v>0</v>
      </c>
      <c r="H35" s="178">
        <v>0</v>
      </c>
      <c r="I35" s="175">
        <v>0</v>
      </c>
      <c r="J35" s="176">
        <v>0</v>
      </c>
      <c r="K35" s="176">
        <v>0</v>
      </c>
      <c r="L35" s="176">
        <v>7</v>
      </c>
      <c r="M35" s="177">
        <v>0</v>
      </c>
      <c r="N35" s="178">
        <v>0</v>
      </c>
      <c r="O35" s="130" t="s">
        <v>179</v>
      </c>
      <c r="P35" s="130">
        <v>7</v>
      </c>
      <c r="Q35" s="130">
        <v>7</v>
      </c>
    </row>
    <row r="36" spans="1:17" ht="15.75" customHeight="1" x14ac:dyDescent="0.2">
      <c r="A36" s="174"/>
      <c r="B36" s="223"/>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1" t="s">
        <v>53</v>
      </c>
      <c r="C37" s="166">
        <v>0</v>
      </c>
      <c r="D37" s="167">
        <v>0</v>
      </c>
      <c r="E37" s="167">
        <v>2</v>
      </c>
      <c r="F37" s="167">
        <v>4</v>
      </c>
      <c r="G37" s="168">
        <v>1</v>
      </c>
      <c r="H37" s="169">
        <v>0</v>
      </c>
      <c r="I37" s="166">
        <v>0</v>
      </c>
      <c r="J37" s="167">
        <v>0</v>
      </c>
      <c r="K37" s="167">
        <v>1</v>
      </c>
      <c r="L37" s="167">
        <v>5</v>
      </c>
      <c r="M37" s="168">
        <v>1</v>
      </c>
      <c r="N37" s="169">
        <v>0</v>
      </c>
      <c r="O37" s="130" t="s">
        <v>180</v>
      </c>
      <c r="P37" s="130">
        <v>7</v>
      </c>
      <c r="Q37" s="130">
        <v>7</v>
      </c>
    </row>
    <row r="38" spans="1:17" ht="14.25" customHeight="1" x14ac:dyDescent="0.2">
      <c r="A38" s="170"/>
      <c r="B38" s="221"/>
      <c r="C38" s="184">
        <v>0</v>
      </c>
      <c r="D38" s="185">
        <v>0</v>
      </c>
      <c r="E38" s="185">
        <v>0.33333333333333331</v>
      </c>
      <c r="F38" s="185">
        <v>0.66666666666666663</v>
      </c>
      <c r="G38" s="185"/>
      <c r="H38" s="186"/>
      <c r="I38" s="171">
        <v>0</v>
      </c>
      <c r="J38" s="172">
        <v>0</v>
      </c>
      <c r="K38" s="172">
        <v>0.16666666666666666</v>
      </c>
      <c r="L38" s="172">
        <v>0.83333333333333337</v>
      </c>
      <c r="M38" s="185"/>
      <c r="N38" s="186"/>
      <c r="O38" s="130"/>
    </row>
    <row r="39" spans="1:17" ht="12.75" customHeight="1" x14ac:dyDescent="0.2">
      <c r="A39" s="174" t="s">
        <v>47</v>
      </c>
      <c r="B39" s="223" t="s">
        <v>61</v>
      </c>
      <c r="C39" s="175">
        <v>0</v>
      </c>
      <c r="D39" s="176">
        <v>0</v>
      </c>
      <c r="E39" s="176">
        <v>2</v>
      </c>
      <c r="F39" s="176">
        <v>3</v>
      </c>
      <c r="G39" s="177">
        <v>2</v>
      </c>
      <c r="H39" s="178">
        <v>0</v>
      </c>
      <c r="I39" s="175">
        <v>0</v>
      </c>
      <c r="J39" s="176">
        <v>0</v>
      </c>
      <c r="K39" s="176">
        <v>1</v>
      </c>
      <c r="L39" s="176">
        <v>4</v>
      </c>
      <c r="M39" s="177">
        <v>2</v>
      </c>
      <c r="N39" s="178">
        <v>0</v>
      </c>
      <c r="O39" s="130" t="s">
        <v>181</v>
      </c>
      <c r="P39" s="130">
        <v>7</v>
      </c>
      <c r="Q39" s="130">
        <v>7</v>
      </c>
    </row>
    <row r="40" spans="1:17" ht="15" customHeight="1" x14ac:dyDescent="0.2">
      <c r="A40" s="174"/>
      <c r="B40" s="223"/>
      <c r="C40" s="179">
        <v>0</v>
      </c>
      <c r="D40" s="180">
        <v>0</v>
      </c>
      <c r="E40" s="180">
        <v>0.4</v>
      </c>
      <c r="F40" s="180">
        <v>0.6</v>
      </c>
      <c r="G40" s="180"/>
      <c r="H40" s="181"/>
      <c r="I40" s="182">
        <v>0</v>
      </c>
      <c r="J40" s="183">
        <v>0</v>
      </c>
      <c r="K40" s="183">
        <v>0.2</v>
      </c>
      <c r="L40" s="183">
        <v>0.8</v>
      </c>
      <c r="M40" s="180"/>
      <c r="N40" s="181"/>
      <c r="O40" s="130"/>
    </row>
    <row r="41" spans="1:17" ht="12.75" customHeight="1" x14ac:dyDescent="0.2">
      <c r="A41" s="170" t="s">
        <v>48</v>
      </c>
      <c r="B41" s="221" t="s">
        <v>62</v>
      </c>
      <c r="C41" s="166">
        <v>1</v>
      </c>
      <c r="D41" s="167">
        <v>1</v>
      </c>
      <c r="E41" s="167">
        <v>1</v>
      </c>
      <c r="F41" s="167">
        <v>4</v>
      </c>
      <c r="G41" s="168">
        <v>0</v>
      </c>
      <c r="H41" s="169">
        <v>0</v>
      </c>
      <c r="I41" s="166">
        <v>0</v>
      </c>
      <c r="J41" s="167">
        <v>0</v>
      </c>
      <c r="K41" s="167">
        <v>1</v>
      </c>
      <c r="L41" s="167">
        <v>6</v>
      </c>
      <c r="M41" s="168">
        <v>0</v>
      </c>
      <c r="N41" s="169">
        <v>0</v>
      </c>
      <c r="O41" s="130" t="s">
        <v>182</v>
      </c>
      <c r="P41" s="130">
        <v>7</v>
      </c>
      <c r="Q41" s="130">
        <v>7</v>
      </c>
    </row>
    <row r="42" spans="1:17" x14ac:dyDescent="0.2">
      <c r="A42" s="190"/>
      <c r="B42" s="224"/>
      <c r="C42" s="191">
        <v>0.14285714285714285</v>
      </c>
      <c r="D42" s="192">
        <v>0.14285714285714285</v>
      </c>
      <c r="E42" s="192">
        <v>0.14285714285714285</v>
      </c>
      <c r="F42" s="192">
        <v>0.5714285714285714</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2</v>
      </c>
      <c r="F48" s="199">
        <v>1</v>
      </c>
      <c r="G48" s="199">
        <v>2</v>
      </c>
      <c r="H48" s="177">
        <v>0</v>
      </c>
      <c r="P48" s="130">
        <v>7</v>
      </c>
    </row>
    <row r="49" spans="1:16" x14ac:dyDescent="0.2">
      <c r="A49" s="86"/>
      <c r="C49" s="180">
        <v>0.2857142857142857</v>
      </c>
      <c r="D49" s="180">
        <v>0</v>
      </c>
      <c r="E49" s="180">
        <v>0.2857142857142857</v>
      </c>
      <c r="F49" s="180">
        <v>0.14285714285714285</v>
      </c>
      <c r="G49" s="180">
        <v>0.2857142857142857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1</v>
      </c>
      <c r="E54" s="199">
        <v>1</v>
      </c>
      <c r="F54" s="199">
        <v>2</v>
      </c>
      <c r="G54" s="199">
        <v>2</v>
      </c>
      <c r="H54" s="177">
        <v>0</v>
      </c>
      <c r="P54" s="130">
        <v>7</v>
      </c>
    </row>
    <row r="55" spans="1:16" x14ac:dyDescent="0.2">
      <c r="A55" s="86"/>
      <c r="C55" s="180">
        <v>0.14285714285714285</v>
      </c>
      <c r="D55" s="180">
        <v>0.14285714285714285</v>
      </c>
      <c r="E55" s="180">
        <v>0.14285714285714285</v>
      </c>
      <c r="F55" s="180">
        <v>0.2857142857142857</v>
      </c>
      <c r="G55" s="180">
        <v>0.2857142857142857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0</v>
      </c>
      <c r="E60" s="199">
        <v>6</v>
      </c>
      <c r="F60" s="199">
        <v>0</v>
      </c>
      <c r="G60" s="199"/>
      <c r="H60" s="177">
        <v>0</v>
      </c>
      <c r="P60" s="130">
        <v>7</v>
      </c>
    </row>
    <row r="61" spans="1:16" x14ac:dyDescent="0.2">
      <c r="A61" s="86"/>
      <c r="C61" s="180">
        <v>0.14285714285714285</v>
      </c>
      <c r="D61" s="180">
        <v>0</v>
      </c>
      <c r="E61" s="180">
        <v>0.8571428571428571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959F-0F3D-4978-8F35-13BF050634D9}">
  <sheetPr codeName="Sheet10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217</v>
      </c>
      <c r="C3" s="133"/>
      <c r="D3" s="134"/>
      <c r="E3" s="135">
        <v>44540</v>
      </c>
      <c r="F3" s="134"/>
      <c r="G3" s="136"/>
      <c r="H3" s="136"/>
      <c r="I3" s="135" t="s">
        <v>425</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194</v>
      </c>
    </row>
    <row r="8" spans="1:15" x14ac:dyDescent="0.2">
      <c r="B8" s="139" t="s">
        <v>5</v>
      </c>
      <c r="C8" s="140">
        <v>0</v>
      </c>
      <c r="D8" s="141">
        <v>0</v>
      </c>
      <c r="F8" s="148" t="s">
        <v>0</v>
      </c>
      <c r="H8" s="81">
        <v>0</v>
      </c>
      <c r="I8" s="145">
        <v>0</v>
      </c>
      <c r="K8" s="81" t="s">
        <v>429</v>
      </c>
    </row>
    <row r="9" spans="1:15" x14ac:dyDescent="0.2">
      <c r="B9" s="144" t="s">
        <v>6</v>
      </c>
      <c r="C9" s="88">
        <v>0</v>
      </c>
      <c r="D9" s="145">
        <v>0</v>
      </c>
      <c r="F9" s="146" t="s">
        <v>29</v>
      </c>
      <c r="G9" s="147"/>
      <c r="H9" s="147">
        <v>0</v>
      </c>
      <c r="I9" s="141">
        <v>0</v>
      </c>
      <c r="K9" s="81" t="s">
        <v>194</v>
      </c>
    </row>
    <row r="10" spans="1:15" x14ac:dyDescent="0.2">
      <c r="B10" s="139" t="s">
        <v>4</v>
      </c>
      <c r="C10" s="140">
        <v>0</v>
      </c>
      <c r="D10" s="141">
        <v>0</v>
      </c>
      <c r="F10" s="148" t="s">
        <v>30</v>
      </c>
      <c r="H10" s="81">
        <v>0</v>
      </c>
      <c r="I10" s="145">
        <v>0</v>
      </c>
      <c r="K10" s="81" t="s">
        <v>194</v>
      </c>
    </row>
    <row r="11" spans="1:15" x14ac:dyDescent="0.2">
      <c r="B11" s="144" t="s">
        <v>23</v>
      </c>
      <c r="C11" s="88">
        <v>0</v>
      </c>
      <c r="D11" s="145">
        <v>0</v>
      </c>
      <c r="F11" s="146" t="s">
        <v>31</v>
      </c>
      <c r="G11" s="147"/>
      <c r="H11" s="147">
        <v>0</v>
      </c>
      <c r="I11" s="141">
        <v>0</v>
      </c>
      <c r="K11" s="81" t="s">
        <v>194</v>
      </c>
    </row>
    <row r="12" spans="1:15" x14ac:dyDescent="0.2">
      <c r="B12" s="139" t="s">
        <v>26</v>
      </c>
      <c r="C12" s="140">
        <v>0</v>
      </c>
      <c r="D12" s="141">
        <v>0</v>
      </c>
      <c r="F12" s="148" t="s">
        <v>32</v>
      </c>
      <c r="H12" s="81">
        <v>0</v>
      </c>
      <c r="I12" s="145">
        <v>0</v>
      </c>
      <c r="K12" s="81" t="s">
        <v>194</v>
      </c>
    </row>
    <row r="13" spans="1:15" x14ac:dyDescent="0.2">
      <c r="B13" s="144" t="s">
        <v>24</v>
      </c>
      <c r="C13" s="88">
        <v>0</v>
      </c>
      <c r="D13" s="145">
        <v>0</v>
      </c>
      <c r="F13" s="146" t="s">
        <v>33</v>
      </c>
      <c r="G13" s="147"/>
      <c r="H13" s="147">
        <v>0</v>
      </c>
      <c r="I13" s="141">
        <v>0</v>
      </c>
      <c r="K13" s="81" t="s">
        <v>194</v>
      </c>
    </row>
    <row r="14" spans="1:15" x14ac:dyDescent="0.2">
      <c r="B14" s="139" t="s">
        <v>27</v>
      </c>
      <c r="C14" s="140">
        <v>0</v>
      </c>
      <c r="D14" s="141">
        <v>0</v>
      </c>
      <c r="F14" s="144"/>
      <c r="K14" s="81" t="s">
        <v>194</v>
      </c>
    </row>
    <row r="15" spans="1:15" x14ac:dyDescent="0.2">
      <c r="B15" s="144" t="s">
        <v>22</v>
      </c>
      <c r="C15" s="88">
        <v>1</v>
      </c>
      <c r="D15" s="145">
        <v>8.3333333333333329E-2</v>
      </c>
      <c r="K15" s="81" t="s">
        <v>194</v>
      </c>
    </row>
    <row r="16" spans="1:15" x14ac:dyDescent="0.2">
      <c r="B16" s="139" t="s">
        <v>25</v>
      </c>
      <c r="C16" s="140">
        <v>0</v>
      </c>
      <c r="D16" s="141">
        <v>0</v>
      </c>
      <c r="F16" s="144"/>
      <c r="K16" s="81" t="s">
        <v>194</v>
      </c>
    </row>
    <row r="17" spans="1:17" x14ac:dyDescent="0.2">
      <c r="B17" s="144" t="s">
        <v>7</v>
      </c>
      <c r="C17" s="88">
        <v>11</v>
      </c>
      <c r="D17" s="149">
        <v>0.91666666666666663</v>
      </c>
      <c r="K17" s="81" t="s">
        <v>194</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2</v>
      </c>
      <c r="E24" s="167">
        <v>2</v>
      </c>
      <c r="F24" s="167">
        <v>3</v>
      </c>
      <c r="G24" s="168">
        <v>0</v>
      </c>
      <c r="H24" s="169">
        <v>1</v>
      </c>
      <c r="I24" s="166">
        <v>0</v>
      </c>
      <c r="J24" s="167">
        <v>0</v>
      </c>
      <c r="K24" s="167">
        <v>3</v>
      </c>
      <c r="L24" s="167">
        <v>9</v>
      </c>
      <c r="M24" s="168">
        <v>0</v>
      </c>
      <c r="N24" s="169">
        <v>0</v>
      </c>
      <c r="O24" s="130" t="s">
        <v>174</v>
      </c>
      <c r="P24" s="130">
        <v>12</v>
      </c>
      <c r="Q24" s="130">
        <v>12</v>
      </c>
    </row>
    <row r="25" spans="1:17" ht="18.75" customHeight="1" x14ac:dyDescent="0.2">
      <c r="A25" s="170"/>
      <c r="B25" s="221"/>
      <c r="C25" s="171">
        <v>0.36363636363636365</v>
      </c>
      <c r="D25" s="172">
        <v>0.18181818181818182</v>
      </c>
      <c r="E25" s="172">
        <v>0.18181818181818182</v>
      </c>
      <c r="F25" s="172">
        <v>0.27272727272727271</v>
      </c>
      <c r="G25" s="172"/>
      <c r="H25" s="173"/>
      <c r="I25" s="171">
        <v>0</v>
      </c>
      <c r="J25" s="172">
        <v>0</v>
      </c>
      <c r="K25" s="172">
        <v>0.25</v>
      </c>
      <c r="L25" s="172">
        <v>0.75</v>
      </c>
      <c r="M25" s="172"/>
      <c r="N25" s="173"/>
      <c r="O25" s="130"/>
    </row>
    <row r="26" spans="1:17" ht="12.75" customHeight="1" x14ac:dyDescent="0.2">
      <c r="A26" s="174" t="s">
        <v>41</v>
      </c>
      <c r="B26" s="223" t="s">
        <v>51</v>
      </c>
      <c r="C26" s="175">
        <v>2</v>
      </c>
      <c r="D26" s="176">
        <v>0</v>
      </c>
      <c r="E26" s="176">
        <v>2</v>
      </c>
      <c r="F26" s="176">
        <v>5</v>
      </c>
      <c r="G26" s="177">
        <v>2</v>
      </c>
      <c r="H26" s="178">
        <v>1</v>
      </c>
      <c r="I26" s="175">
        <v>0</v>
      </c>
      <c r="J26" s="176">
        <v>0</v>
      </c>
      <c r="K26" s="176">
        <v>1</v>
      </c>
      <c r="L26" s="176">
        <v>9</v>
      </c>
      <c r="M26" s="177">
        <v>2</v>
      </c>
      <c r="N26" s="178">
        <v>0</v>
      </c>
      <c r="O26" s="130" t="s">
        <v>175</v>
      </c>
      <c r="P26" s="130">
        <v>12</v>
      </c>
      <c r="Q26" s="130">
        <v>12</v>
      </c>
    </row>
    <row r="27" spans="1:17" ht="18" customHeight="1" x14ac:dyDescent="0.2">
      <c r="A27" s="174"/>
      <c r="B27" s="223"/>
      <c r="C27" s="179">
        <v>0.22222222222222221</v>
      </c>
      <c r="D27" s="180">
        <v>0</v>
      </c>
      <c r="E27" s="180">
        <v>0.22222222222222221</v>
      </c>
      <c r="F27" s="180">
        <v>0.55555555555555558</v>
      </c>
      <c r="G27" s="180"/>
      <c r="H27" s="181"/>
      <c r="I27" s="182">
        <v>0</v>
      </c>
      <c r="J27" s="183">
        <v>0</v>
      </c>
      <c r="K27" s="183">
        <v>0.1</v>
      </c>
      <c r="L27" s="183">
        <v>0.9</v>
      </c>
      <c r="M27" s="180"/>
      <c r="N27" s="181"/>
      <c r="O27" s="130"/>
    </row>
    <row r="28" spans="1:17" ht="12.75" customHeight="1" x14ac:dyDescent="0.2">
      <c r="A28" s="170" t="s">
        <v>42</v>
      </c>
      <c r="B28" s="221" t="s">
        <v>58</v>
      </c>
      <c r="C28" s="166">
        <v>5</v>
      </c>
      <c r="D28" s="167">
        <v>1</v>
      </c>
      <c r="E28" s="167">
        <v>0</v>
      </c>
      <c r="F28" s="167">
        <v>0</v>
      </c>
      <c r="G28" s="168">
        <v>4</v>
      </c>
      <c r="H28" s="169">
        <v>2</v>
      </c>
      <c r="I28" s="166">
        <v>1</v>
      </c>
      <c r="J28" s="167">
        <v>0</v>
      </c>
      <c r="K28" s="167">
        <v>3</v>
      </c>
      <c r="L28" s="167">
        <v>3</v>
      </c>
      <c r="M28" s="168">
        <v>5</v>
      </c>
      <c r="N28" s="169">
        <v>0</v>
      </c>
      <c r="O28" s="130" t="s">
        <v>176</v>
      </c>
      <c r="P28" s="130">
        <v>12</v>
      </c>
      <c r="Q28" s="130">
        <v>12</v>
      </c>
    </row>
    <row r="29" spans="1:17" ht="15.75" customHeight="1" x14ac:dyDescent="0.2">
      <c r="A29" s="170"/>
      <c r="B29" s="221"/>
      <c r="C29" s="184">
        <v>0.83333333333333337</v>
      </c>
      <c r="D29" s="185">
        <v>0.16666666666666666</v>
      </c>
      <c r="E29" s="185">
        <v>0</v>
      </c>
      <c r="F29" s="185">
        <v>0</v>
      </c>
      <c r="G29" s="185"/>
      <c r="H29" s="186"/>
      <c r="I29" s="171">
        <v>0.14285714285714285</v>
      </c>
      <c r="J29" s="172">
        <v>0</v>
      </c>
      <c r="K29" s="172">
        <v>0.42857142857142855</v>
      </c>
      <c r="L29" s="172">
        <v>0.42857142857142855</v>
      </c>
      <c r="M29" s="185"/>
      <c r="N29" s="186"/>
      <c r="O29" s="130"/>
    </row>
    <row r="30" spans="1:17" ht="13.5" customHeight="1" x14ac:dyDescent="0.2">
      <c r="A30" s="174" t="s">
        <v>43</v>
      </c>
      <c r="B30" s="223" t="s">
        <v>59</v>
      </c>
      <c r="C30" s="175">
        <v>2</v>
      </c>
      <c r="D30" s="176">
        <v>0</v>
      </c>
      <c r="E30" s="176">
        <v>1</v>
      </c>
      <c r="F30" s="176">
        <v>6</v>
      </c>
      <c r="G30" s="177">
        <v>2</v>
      </c>
      <c r="H30" s="178">
        <v>1</v>
      </c>
      <c r="I30" s="175">
        <v>0</v>
      </c>
      <c r="J30" s="176">
        <v>0</v>
      </c>
      <c r="K30" s="176">
        <v>0</v>
      </c>
      <c r="L30" s="176">
        <v>10</v>
      </c>
      <c r="M30" s="177">
        <v>2</v>
      </c>
      <c r="N30" s="178">
        <v>0</v>
      </c>
      <c r="O30" s="130" t="s">
        <v>177</v>
      </c>
      <c r="P30" s="130">
        <v>12</v>
      </c>
      <c r="Q30" s="130">
        <v>12</v>
      </c>
    </row>
    <row r="31" spans="1:17" ht="13.5" customHeight="1" x14ac:dyDescent="0.2">
      <c r="A31" s="174"/>
      <c r="B31" s="223"/>
      <c r="C31" s="179">
        <v>0.22222222222222221</v>
      </c>
      <c r="D31" s="180">
        <v>0</v>
      </c>
      <c r="E31" s="180">
        <v>0.1111111111111111</v>
      </c>
      <c r="F31" s="180">
        <v>0.66666666666666663</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5</v>
      </c>
      <c r="D33" s="167">
        <v>2</v>
      </c>
      <c r="E33" s="167">
        <v>0</v>
      </c>
      <c r="F33" s="167">
        <v>0</v>
      </c>
      <c r="G33" s="168">
        <v>4</v>
      </c>
      <c r="H33" s="169">
        <v>1</v>
      </c>
      <c r="I33" s="166">
        <v>0</v>
      </c>
      <c r="J33" s="167">
        <v>1</v>
      </c>
      <c r="K33" s="167">
        <v>3</v>
      </c>
      <c r="L33" s="167">
        <v>4</v>
      </c>
      <c r="M33" s="168">
        <v>4</v>
      </c>
      <c r="N33" s="169">
        <v>0</v>
      </c>
      <c r="O33" s="130" t="s">
        <v>178</v>
      </c>
      <c r="P33" s="130">
        <v>12</v>
      </c>
      <c r="Q33" s="130">
        <v>12</v>
      </c>
    </row>
    <row r="34" spans="1:17" ht="14.25" customHeight="1" x14ac:dyDescent="0.2">
      <c r="A34" s="170"/>
      <c r="B34" s="221"/>
      <c r="C34" s="184">
        <v>0.7142857142857143</v>
      </c>
      <c r="D34" s="185">
        <v>0.2857142857142857</v>
      </c>
      <c r="E34" s="185">
        <v>0</v>
      </c>
      <c r="F34" s="185">
        <v>0</v>
      </c>
      <c r="G34" s="185"/>
      <c r="H34" s="186"/>
      <c r="I34" s="171">
        <v>0</v>
      </c>
      <c r="J34" s="172">
        <v>0.125</v>
      </c>
      <c r="K34" s="172">
        <v>0.375</v>
      </c>
      <c r="L34" s="172">
        <v>0.5</v>
      </c>
      <c r="M34" s="185"/>
      <c r="N34" s="186"/>
      <c r="O34" s="130"/>
    </row>
    <row r="35" spans="1:17" ht="12.75" customHeight="1" x14ac:dyDescent="0.2">
      <c r="A35" s="174" t="s">
        <v>45</v>
      </c>
      <c r="B35" s="223" t="s">
        <v>52</v>
      </c>
      <c r="C35" s="175">
        <v>0</v>
      </c>
      <c r="D35" s="176">
        <v>0</v>
      </c>
      <c r="E35" s="176">
        <v>3</v>
      </c>
      <c r="F35" s="176">
        <v>5</v>
      </c>
      <c r="G35" s="177">
        <v>3</v>
      </c>
      <c r="H35" s="178">
        <v>1</v>
      </c>
      <c r="I35" s="175">
        <v>1</v>
      </c>
      <c r="J35" s="176">
        <v>0</v>
      </c>
      <c r="K35" s="176">
        <v>1</v>
      </c>
      <c r="L35" s="176">
        <v>7</v>
      </c>
      <c r="M35" s="177">
        <v>3</v>
      </c>
      <c r="N35" s="178">
        <v>0</v>
      </c>
      <c r="O35" s="130" t="s">
        <v>179</v>
      </c>
      <c r="P35" s="130">
        <v>12</v>
      </c>
      <c r="Q35" s="130">
        <v>12</v>
      </c>
    </row>
    <row r="36" spans="1:17" ht="15.75" customHeight="1" x14ac:dyDescent="0.2">
      <c r="A36" s="174"/>
      <c r="B36" s="223"/>
      <c r="C36" s="179">
        <v>0</v>
      </c>
      <c r="D36" s="180">
        <v>0</v>
      </c>
      <c r="E36" s="180">
        <v>0.375</v>
      </c>
      <c r="F36" s="180">
        <v>0.625</v>
      </c>
      <c r="G36" s="180"/>
      <c r="H36" s="181"/>
      <c r="I36" s="182">
        <v>0.1111111111111111</v>
      </c>
      <c r="J36" s="183">
        <v>0</v>
      </c>
      <c r="K36" s="183">
        <v>0.1111111111111111</v>
      </c>
      <c r="L36" s="183">
        <v>0.77777777777777779</v>
      </c>
      <c r="M36" s="180"/>
      <c r="N36" s="181"/>
      <c r="O36" s="130"/>
    </row>
    <row r="37" spans="1:17" ht="12.75" customHeight="1" x14ac:dyDescent="0.2">
      <c r="A37" s="170" t="s">
        <v>46</v>
      </c>
      <c r="B37" s="221" t="s">
        <v>53</v>
      </c>
      <c r="C37" s="166">
        <v>1</v>
      </c>
      <c r="D37" s="167">
        <v>3</v>
      </c>
      <c r="E37" s="167">
        <v>3</v>
      </c>
      <c r="F37" s="167">
        <v>3</v>
      </c>
      <c r="G37" s="168">
        <v>1</v>
      </c>
      <c r="H37" s="169">
        <v>1</v>
      </c>
      <c r="I37" s="166">
        <v>0</v>
      </c>
      <c r="J37" s="167">
        <v>0</v>
      </c>
      <c r="K37" s="167">
        <v>0</v>
      </c>
      <c r="L37" s="167">
        <v>11</v>
      </c>
      <c r="M37" s="168">
        <v>1</v>
      </c>
      <c r="N37" s="169">
        <v>0</v>
      </c>
      <c r="O37" s="130" t="s">
        <v>180</v>
      </c>
      <c r="P37" s="130">
        <v>12</v>
      </c>
      <c r="Q37" s="130">
        <v>12</v>
      </c>
    </row>
    <row r="38" spans="1:17" ht="14.25" customHeight="1" x14ac:dyDescent="0.2">
      <c r="A38" s="170"/>
      <c r="B38" s="221"/>
      <c r="C38" s="184">
        <v>0.1</v>
      </c>
      <c r="D38" s="185">
        <v>0.3</v>
      </c>
      <c r="E38" s="185">
        <v>0.3</v>
      </c>
      <c r="F38" s="185">
        <v>0.3</v>
      </c>
      <c r="G38" s="185"/>
      <c r="H38" s="186"/>
      <c r="I38" s="171">
        <v>0</v>
      </c>
      <c r="J38" s="172">
        <v>0</v>
      </c>
      <c r="K38" s="172">
        <v>0</v>
      </c>
      <c r="L38" s="172">
        <v>1</v>
      </c>
      <c r="M38" s="185"/>
      <c r="N38" s="186"/>
      <c r="O38" s="130"/>
    </row>
    <row r="39" spans="1:17" ht="12.75" customHeight="1" x14ac:dyDescent="0.2">
      <c r="A39" s="174" t="s">
        <v>47</v>
      </c>
      <c r="B39" s="223" t="s">
        <v>61</v>
      </c>
      <c r="C39" s="175">
        <v>3</v>
      </c>
      <c r="D39" s="176">
        <v>2</v>
      </c>
      <c r="E39" s="176">
        <v>1</v>
      </c>
      <c r="F39" s="176">
        <v>3</v>
      </c>
      <c r="G39" s="177">
        <v>2</v>
      </c>
      <c r="H39" s="178">
        <v>1</v>
      </c>
      <c r="I39" s="175">
        <v>0</v>
      </c>
      <c r="J39" s="176">
        <v>1</v>
      </c>
      <c r="K39" s="176">
        <v>2</v>
      </c>
      <c r="L39" s="176">
        <v>8</v>
      </c>
      <c r="M39" s="177">
        <v>1</v>
      </c>
      <c r="N39" s="178">
        <v>0</v>
      </c>
      <c r="O39" s="130" t="s">
        <v>181</v>
      </c>
      <c r="P39" s="130">
        <v>12</v>
      </c>
      <c r="Q39" s="130">
        <v>12</v>
      </c>
    </row>
    <row r="40" spans="1:17" ht="15" customHeight="1" x14ac:dyDescent="0.2">
      <c r="A40" s="174"/>
      <c r="B40" s="223"/>
      <c r="C40" s="179">
        <v>0.33333333333333331</v>
      </c>
      <c r="D40" s="180">
        <v>0.22222222222222221</v>
      </c>
      <c r="E40" s="180">
        <v>0.1111111111111111</v>
      </c>
      <c r="F40" s="180">
        <v>0.33333333333333331</v>
      </c>
      <c r="G40" s="180"/>
      <c r="H40" s="181"/>
      <c r="I40" s="182">
        <v>0</v>
      </c>
      <c r="J40" s="183">
        <v>9.0909090909090912E-2</v>
      </c>
      <c r="K40" s="183">
        <v>0.18181818181818182</v>
      </c>
      <c r="L40" s="183">
        <v>0.72727272727272729</v>
      </c>
      <c r="M40" s="180"/>
      <c r="N40" s="181"/>
      <c r="O40" s="130"/>
    </row>
    <row r="41" spans="1:17" ht="12.75" customHeight="1" x14ac:dyDescent="0.2">
      <c r="A41" s="170" t="s">
        <v>48</v>
      </c>
      <c r="B41" s="221" t="s">
        <v>62</v>
      </c>
      <c r="C41" s="166">
        <v>6</v>
      </c>
      <c r="D41" s="167">
        <v>1</v>
      </c>
      <c r="E41" s="167">
        <v>1</v>
      </c>
      <c r="F41" s="167">
        <v>0</v>
      </c>
      <c r="G41" s="168">
        <v>3</v>
      </c>
      <c r="H41" s="169">
        <v>1</v>
      </c>
      <c r="I41" s="166">
        <v>0</v>
      </c>
      <c r="J41" s="167">
        <v>1</v>
      </c>
      <c r="K41" s="167">
        <v>1</v>
      </c>
      <c r="L41" s="167">
        <v>9</v>
      </c>
      <c r="M41" s="168">
        <v>1</v>
      </c>
      <c r="N41" s="169">
        <v>0</v>
      </c>
      <c r="O41" s="130" t="s">
        <v>182</v>
      </c>
      <c r="P41" s="130">
        <v>12</v>
      </c>
      <c r="Q41" s="130">
        <v>12</v>
      </c>
    </row>
    <row r="42" spans="1:17" x14ac:dyDescent="0.2">
      <c r="A42" s="190"/>
      <c r="B42" s="224"/>
      <c r="C42" s="191">
        <v>0.75</v>
      </c>
      <c r="D42" s="192">
        <v>0.125</v>
      </c>
      <c r="E42" s="192">
        <v>0.125</v>
      </c>
      <c r="F42" s="192">
        <v>0</v>
      </c>
      <c r="G42" s="192"/>
      <c r="H42" s="193"/>
      <c r="I42" s="194">
        <v>0</v>
      </c>
      <c r="J42" s="195">
        <v>9.0909090909090912E-2</v>
      </c>
      <c r="K42" s="195">
        <v>9.0909090909090912E-2</v>
      </c>
      <c r="L42" s="195">
        <v>0.81818181818181823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5</v>
      </c>
      <c r="G48" s="199">
        <v>5</v>
      </c>
      <c r="H48" s="177">
        <v>0</v>
      </c>
      <c r="P48" s="130">
        <v>12</v>
      </c>
    </row>
    <row r="49" spans="1:16" x14ac:dyDescent="0.2">
      <c r="A49" s="86"/>
      <c r="C49" s="180">
        <v>8.3333333333333329E-2</v>
      </c>
      <c r="D49" s="180">
        <v>0</v>
      </c>
      <c r="E49" s="180">
        <v>8.3333333333333329E-2</v>
      </c>
      <c r="F49" s="180">
        <v>0.41666666666666669</v>
      </c>
      <c r="G49" s="180">
        <v>0.41666666666666669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4</v>
      </c>
      <c r="H54" s="177">
        <v>2</v>
      </c>
      <c r="P54" s="130">
        <v>12</v>
      </c>
    </row>
    <row r="55" spans="1:16" x14ac:dyDescent="0.2">
      <c r="A55" s="86"/>
      <c r="C55" s="180">
        <v>0</v>
      </c>
      <c r="D55" s="180">
        <v>0</v>
      </c>
      <c r="E55" s="180">
        <v>0.1</v>
      </c>
      <c r="F55" s="180">
        <v>0.5</v>
      </c>
      <c r="G55" s="180">
        <v>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10</v>
      </c>
      <c r="F60" s="199">
        <v>1</v>
      </c>
      <c r="G60" s="199"/>
      <c r="H60" s="177">
        <v>0</v>
      </c>
      <c r="P60" s="130">
        <v>12</v>
      </c>
    </row>
    <row r="61" spans="1:16" x14ac:dyDescent="0.2">
      <c r="A61" s="86"/>
      <c r="C61" s="180">
        <v>0</v>
      </c>
      <c r="D61" s="180">
        <v>9.0909090909090912E-2</v>
      </c>
      <c r="E61" s="180">
        <v>0.90909090909090906</v>
      </c>
      <c r="F61" s="180"/>
      <c r="G61" s="180"/>
      <c r="H61" s="180"/>
    </row>
    <row r="62" spans="1:16" x14ac:dyDescent="0.2">
      <c r="A62" s="87" t="s">
        <v>183</v>
      </c>
    </row>
    <row r="63" spans="1:16" ht="6.75" customHeight="1" x14ac:dyDescent="0.2">
      <c r="A63" s="87"/>
    </row>
    <row r="64" spans="1:16" ht="23.1" customHeight="1" x14ac:dyDescent="0.2">
      <c r="B64" s="226" t="s">
        <v>430</v>
      </c>
      <c r="C64" s="226"/>
      <c r="D64" s="226"/>
      <c r="E64" s="226"/>
      <c r="F64" s="226"/>
      <c r="G64" s="226"/>
      <c r="H64" s="226"/>
      <c r="I64" s="226"/>
      <c r="J64" s="226"/>
      <c r="K64" s="226"/>
      <c r="L64" s="226"/>
    </row>
    <row r="65" spans="2:12" ht="23.1" customHeight="1" x14ac:dyDescent="0.2">
      <c r="B65" s="226" t="s">
        <v>431</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0F16-99C9-4772-B41C-DD75F3C1AC68}">
  <sheetPr codeName="Sheet1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217</v>
      </c>
      <c r="C3" s="133"/>
      <c r="D3" s="134"/>
      <c r="E3" s="135">
        <v>44609</v>
      </c>
      <c r="F3" s="134"/>
      <c r="G3" s="136"/>
      <c r="H3" s="136"/>
      <c r="I3" s="135" t="s">
        <v>131</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9</v>
      </c>
      <c r="D7" s="145">
        <v>0.5</v>
      </c>
      <c r="F7" s="146" t="s">
        <v>28</v>
      </c>
      <c r="G7" s="147"/>
      <c r="H7" s="147">
        <v>6</v>
      </c>
      <c r="I7" s="141">
        <v>0.33333333333333331</v>
      </c>
    </row>
    <row r="8" spans="1:15" x14ac:dyDescent="0.2">
      <c r="B8" s="139" t="s">
        <v>5</v>
      </c>
      <c r="C8" s="140">
        <v>2</v>
      </c>
      <c r="D8" s="141">
        <v>0.1111111111111111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5.5555555555555552E-2</v>
      </c>
      <c r="F10" s="148" t="s">
        <v>30</v>
      </c>
      <c r="H10" s="81">
        <v>1</v>
      </c>
      <c r="I10" s="145">
        <v>5.5555555555555552E-2</v>
      </c>
    </row>
    <row r="11" spans="1:15" x14ac:dyDescent="0.2">
      <c r="B11" s="144" t="s">
        <v>23</v>
      </c>
      <c r="C11" s="88">
        <v>7</v>
      </c>
      <c r="D11" s="145">
        <v>0.3888888888888889</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5.5555555555555552E-2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1</v>
      </c>
      <c r="E24" s="167">
        <v>4</v>
      </c>
      <c r="F24" s="167">
        <v>8</v>
      </c>
      <c r="G24" s="168">
        <v>3</v>
      </c>
      <c r="H24" s="169">
        <v>1</v>
      </c>
      <c r="I24" s="166">
        <v>0</v>
      </c>
      <c r="J24" s="167">
        <v>0</v>
      </c>
      <c r="K24" s="167">
        <v>3</v>
      </c>
      <c r="L24" s="167">
        <v>11</v>
      </c>
      <c r="M24" s="168">
        <v>2</v>
      </c>
      <c r="N24" s="169">
        <v>2</v>
      </c>
      <c r="O24" s="130" t="s">
        <v>174</v>
      </c>
      <c r="P24" s="130">
        <v>18</v>
      </c>
      <c r="Q24" s="130">
        <v>18</v>
      </c>
    </row>
    <row r="25" spans="1:17" ht="18.75" customHeight="1" x14ac:dyDescent="0.2">
      <c r="A25" s="170"/>
      <c r="B25" s="221"/>
      <c r="C25" s="171">
        <v>7.1428571428571425E-2</v>
      </c>
      <c r="D25" s="172">
        <v>7.1428571428571425E-2</v>
      </c>
      <c r="E25" s="172">
        <v>0.2857142857142857</v>
      </c>
      <c r="F25" s="172">
        <v>0.5714285714285714</v>
      </c>
      <c r="G25" s="172"/>
      <c r="H25" s="173"/>
      <c r="I25" s="171">
        <v>0</v>
      </c>
      <c r="J25" s="172">
        <v>0</v>
      </c>
      <c r="K25" s="172">
        <v>0.21428571428571427</v>
      </c>
      <c r="L25" s="172">
        <v>0.7857142857142857</v>
      </c>
      <c r="M25" s="172"/>
      <c r="N25" s="173"/>
      <c r="O25" s="130"/>
    </row>
    <row r="26" spans="1:17" ht="12.75" customHeight="1" x14ac:dyDescent="0.2">
      <c r="A26" s="174" t="s">
        <v>41</v>
      </c>
      <c r="B26" s="223" t="s">
        <v>51</v>
      </c>
      <c r="C26" s="175">
        <v>2</v>
      </c>
      <c r="D26" s="176">
        <v>1</v>
      </c>
      <c r="E26" s="176">
        <v>6</v>
      </c>
      <c r="F26" s="176">
        <v>5</v>
      </c>
      <c r="G26" s="177">
        <v>3</v>
      </c>
      <c r="H26" s="178">
        <v>1</v>
      </c>
      <c r="I26" s="175">
        <v>0</v>
      </c>
      <c r="J26" s="176">
        <v>0</v>
      </c>
      <c r="K26" s="176">
        <v>1</v>
      </c>
      <c r="L26" s="176">
        <v>12</v>
      </c>
      <c r="M26" s="177">
        <v>3</v>
      </c>
      <c r="N26" s="178">
        <v>2</v>
      </c>
      <c r="O26" s="130" t="s">
        <v>175</v>
      </c>
      <c r="P26" s="130">
        <v>18</v>
      </c>
      <c r="Q26" s="130">
        <v>18</v>
      </c>
    </row>
    <row r="27" spans="1:17" ht="18" customHeight="1" x14ac:dyDescent="0.2">
      <c r="A27" s="174"/>
      <c r="B27" s="223"/>
      <c r="C27" s="179">
        <v>0.14285714285714285</v>
      </c>
      <c r="D27" s="180">
        <v>7.1428571428571425E-2</v>
      </c>
      <c r="E27" s="180">
        <v>0.42857142857142855</v>
      </c>
      <c r="F27" s="180">
        <v>0.35714285714285715</v>
      </c>
      <c r="G27" s="180"/>
      <c r="H27" s="181"/>
      <c r="I27" s="182">
        <v>0</v>
      </c>
      <c r="J27" s="183">
        <v>0</v>
      </c>
      <c r="K27" s="183">
        <v>7.6923076923076927E-2</v>
      </c>
      <c r="L27" s="183">
        <v>0.92307692307692313</v>
      </c>
      <c r="M27" s="180"/>
      <c r="N27" s="181"/>
      <c r="O27" s="130"/>
    </row>
    <row r="28" spans="1:17" ht="12.75" customHeight="1" x14ac:dyDescent="0.2">
      <c r="A28" s="170" t="s">
        <v>42</v>
      </c>
      <c r="B28" s="221" t="s">
        <v>58</v>
      </c>
      <c r="C28" s="166">
        <v>1</v>
      </c>
      <c r="D28" s="167">
        <v>3</v>
      </c>
      <c r="E28" s="167">
        <v>1</v>
      </c>
      <c r="F28" s="167">
        <v>8</v>
      </c>
      <c r="G28" s="168">
        <v>4</v>
      </c>
      <c r="H28" s="169">
        <v>1</v>
      </c>
      <c r="I28" s="166">
        <v>0</v>
      </c>
      <c r="J28" s="167">
        <v>0</v>
      </c>
      <c r="K28" s="167">
        <v>0</v>
      </c>
      <c r="L28" s="167">
        <v>14</v>
      </c>
      <c r="M28" s="168">
        <v>2</v>
      </c>
      <c r="N28" s="169">
        <v>2</v>
      </c>
      <c r="O28" s="130" t="s">
        <v>176</v>
      </c>
      <c r="P28" s="130">
        <v>18</v>
      </c>
      <c r="Q28" s="130">
        <v>18</v>
      </c>
    </row>
    <row r="29" spans="1:17" ht="15.75" customHeight="1" x14ac:dyDescent="0.2">
      <c r="A29" s="170"/>
      <c r="B29" s="221"/>
      <c r="C29" s="184">
        <v>7.6923076923076927E-2</v>
      </c>
      <c r="D29" s="185">
        <v>0.23076923076923078</v>
      </c>
      <c r="E29" s="185">
        <v>7.6923076923076927E-2</v>
      </c>
      <c r="F29" s="185">
        <v>0.61538461538461542</v>
      </c>
      <c r="G29" s="185"/>
      <c r="H29" s="186"/>
      <c r="I29" s="171">
        <v>0</v>
      </c>
      <c r="J29" s="172">
        <v>0</v>
      </c>
      <c r="K29" s="172">
        <v>0</v>
      </c>
      <c r="L29" s="172">
        <v>1</v>
      </c>
      <c r="M29" s="185"/>
      <c r="N29" s="186"/>
      <c r="O29" s="130"/>
    </row>
    <row r="30" spans="1:17" ht="13.5" customHeight="1" x14ac:dyDescent="0.2">
      <c r="A30" s="174" t="s">
        <v>43</v>
      </c>
      <c r="B30" s="223" t="s">
        <v>59</v>
      </c>
      <c r="C30" s="175">
        <v>0</v>
      </c>
      <c r="D30" s="176">
        <v>2</v>
      </c>
      <c r="E30" s="176">
        <v>0</v>
      </c>
      <c r="F30" s="176">
        <v>13</v>
      </c>
      <c r="G30" s="177">
        <v>2</v>
      </c>
      <c r="H30" s="178">
        <v>1</v>
      </c>
      <c r="I30" s="175">
        <v>0</v>
      </c>
      <c r="J30" s="176">
        <v>0</v>
      </c>
      <c r="K30" s="176">
        <v>0</v>
      </c>
      <c r="L30" s="176">
        <v>14</v>
      </c>
      <c r="M30" s="177">
        <v>2</v>
      </c>
      <c r="N30" s="178">
        <v>2</v>
      </c>
      <c r="O30" s="130" t="s">
        <v>177</v>
      </c>
      <c r="P30" s="130">
        <v>18</v>
      </c>
      <c r="Q30" s="130">
        <v>18</v>
      </c>
    </row>
    <row r="31" spans="1:17" ht="13.5" customHeight="1" x14ac:dyDescent="0.2">
      <c r="A31" s="174"/>
      <c r="B31" s="223"/>
      <c r="C31" s="179">
        <v>0</v>
      </c>
      <c r="D31" s="180">
        <v>0.13333333333333333</v>
      </c>
      <c r="E31" s="180">
        <v>0</v>
      </c>
      <c r="F31" s="180">
        <v>0.8666666666666667</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3</v>
      </c>
      <c r="F33" s="167">
        <v>8</v>
      </c>
      <c r="G33" s="168">
        <v>4</v>
      </c>
      <c r="H33" s="169">
        <v>1</v>
      </c>
      <c r="I33" s="166">
        <v>0</v>
      </c>
      <c r="J33" s="167">
        <v>0</v>
      </c>
      <c r="K33" s="167">
        <v>0</v>
      </c>
      <c r="L33" s="167">
        <v>14</v>
      </c>
      <c r="M33" s="168">
        <v>2</v>
      </c>
      <c r="N33" s="169">
        <v>2</v>
      </c>
      <c r="O33" s="130" t="s">
        <v>178</v>
      </c>
      <c r="P33" s="130">
        <v>18</v>
      </c>
      <c r="Q33" s="130">
        <v>18</v>
      </c>
    </row>
    <row r="34" spans="1:17" ht="14.25" customHeight="1" x14ac:dyDescent="0.2">
      <c r="A34" s="170"/>
      <c r="B34" s="221"/>
      <c r="C34" s="184">
        <v>7.6923076923076927E-2</v>
      </c>
      <c r="D34" s="185">
        <v>7.6923076923076927E-2</v>
      </c>
      <c r="E34" s="185">
        <v>0.23076923076923078</v>
      </c>
      <c r="F34" s="185">
        <v>0.61538461538461542</v>
      </c>
      <c r="G34" s="185"/>
      <c r="H34" s="186"/>
      <c r="I34" s="171">
        <v>0</v>
      </c>
      <c r="J34" s="172">
        <v>0</v>
      </c>
      <c r="K34" s="172">
        <v>0</v>
      </c>
      <c r="L34" s="172">
        <v>1</v>
      </c>
      <c r="M34" s="185"/>
      <c r="N34" s="186"/>
      <c r="O34" s="130"/>
    </row>
    <row r="35" spans="1:17" ht="12.75" customHeight="1" x14ac:dyDescent="0.2">
      <c r="A35" s="174" t="s">
        <v>45</v>
      </c>
      <c r="B35" s="223" t="s">
        <v>52</v>
      </c>
      <c r="C35" s="175">
        <v>0</v>
      </c>
      <c r="D35" s="176">
        <v>1</v>
      </c>
      <c r="E35" s="176">
        <v>2</v>
      </c>
      <c r="F35" s="176">
        <v>12</v>
      </c>
      <c r="G35" s="177">
        <v>2</v>
      </c>
      <c r="H35" s="178">
        <v>1</v>
      </c>
      <c r="I35" s="175">
        <v>0</v>
      </c>
      <c r="J35" s="176">
        <v>0</v>
      </c>
      <c r="K35" s="176">
        <v>0</v>
      </c>
      <c r="L35" s="176">
        <v>14</v>
      </c>
      <c r="M35" s="177">
        <v>2</v>
      </c>
      <c r="N35" s="178">
        <v>2</v>
      </c>
      <c r="O35" s="130" t="s">
        <v>179</v>
      </c>
      <c r="P35" s="130">
        <v>18</v>
      </c>
      <c r="Q35" s="130">
        <v>18</v>
      </c>
    </row>
    <row r="36" spans="1:17" ht="15.75" customHeight="1" x14ac:dyDescent="0.2">
      <c r="A36" s="174"/>
      <c r="B36" s="223"/>
      <c r="C36" s="179">
        <v>0</v>
      </c>
      <c r="D36" s="180">
        <v>6.6666666666666666E-2</v>
      </c>
      <c r="E36" s="180">
        <v>0.13333333333333333</v>
      </c>
      <c r="F36" s="180">
        <v>0.8</v>
      </c>
      <c r="G36" s="180"/>
      <c r="H36" s="181"/>
      <c r="I36" s="182">
        <v>0</v>
      </c>
      <c r="J36" s="183">
        <v>0</v>
      </c>
      <c r="K36" s="183">
        <v>0</v>
      </c>
      <c r="L36" s="183">
        <v>1</v>
      </c>
      <c r="M36" s="180"/>
      <c r="N36" s="181"/>
      <c r="O36" s="130"/>
    </row>
    <row r="37" spans="1:17" ht="12.75" customHeight="1" x14ac:dyDescent="0.2">
      <c r="A37" s="170" t="s">
        <v>46</v>
      </c>
      <c r="B37" s="221" t="s">
        <v>53</v>
      </c>
      <c r="C37" s="166">
        <v>2</v>
      </c>
      <c r="D37" s="167">
        <v>1</v>
      </c>
      <c r="E37" s="167">
        <v>2</v>
      </c>
      <c r="F37" s="167">
        <v>8</v>
      </c>
      <c r="G37" s="168">
        <v>3</v>
      </c>
      <c r="H37" s="169">
        <v>2</v>
      </c>
      <c r="I37" s="166">
        <v>0</v>
      </c>
      <c r="J37" s="167">
        <v>0</v>
      </c>
      <c r="K37" s="167">
        <v>0</v>
      </c>
      <c r="L37" s="167">
        <v>14</v>
      </c>
      <c r="M37" s="168">
        <v>2</v>
      </c>
      <c r="N37" s="169">
        <v>2</v>
      </c>
      <c r="O37" s="130" t="s">
        <v>180</v>
      </c>
      <c r="P37" s="130">
        <v>18</v>
      </c>
      <c r="Q37" s="130">
        <v>18</v>
      </c>
    </row>
    <row r="38" spans="1:17" ht="14.25" customHeight="1" x14ac:dyDescent="0.2">
      <c r="A38" s="170"/>
      <c r="B38" s="221"/>
      <c r="C38" s="184">
        <v>0.15384615384615385</v>
      </c>
      <c r="D38" s="185">
        <v>7.6923076923076927E-2</v>
      </c>
      <c r="E38" s="185">
        <v>0.15384615384615385</v>
      </c>
      <c r="F38" s="185">
        <v>0.61538461538461542</v>
      </c>
      <c r="G38" s="185"/>
      <c r="H38" s="186"/>
      <c r="I38" s="171">
        <v>0</v>
      </c>
      <c r="J38" s="172">
        <v>0</v>
      </c>
      <c r="K38" s="172">
        <v>0</v>
      </c>
      <c r="L38" s="172">
        <v>1</v>
      </c>
      <c r="M38" s="185"/>
      <c r="N38" s="186"/>
      <c r="O38" s="130"/>
    </row>
    <row r="39" spans="1:17" ht="12.75" customHeight="1" x14ac:dyDescent="0.2">
      <c r="A39" s="174" t="s">
        <v>47</v>
      </c>
      <c r="B39" s="223" t="s">
        <v>61</v>
      </c>
      <c r="C39" s="175">
        <v>2</v>
      </c>
      <c r="D39" s="176">
        <v>2</v>
      </c>
      <c r="E39" s="176">
        <v>3</v>
      </c>
      <c r="F39" s="176">
        <v>6</v>
      </c>
      <c r="G39" s="177">
        <v>4</v>
      </c>
      <c r="H39" s="178">
        <v>1</v>
      </c>
      <c r="I39" s="175">
        <v>0</v>
      </c>
      <c r="J39" s="176">
        <v>0</v>
      </c>
      <c r="K39" s="176">
        <v>1</v>
      </c>
      <c r="L39" s="176">
        <v>12</v>
      </c>
      <c r="M39" s="177">
        <v>3</v>
      </c>
      <c r="N39" s="178">
        <v>2</v>
      </c>
      <c r="O39" s="130" t="s">
        <v>181</v>
      </c>
      <c r="P39" s="130">
        <v>18</v>
      </c>
      <c r="Q39" s="130">
        <v>18</v>
      </c>
    </row>
    <row r="40" spans="1:17" ht="15" customHeight="1" x14ac:dyDescent="0.2">
      <c r="A40" s="174"/>
      <c r="B40" s="223"/>
      <c r="C40" s="179">
        <v>0.15384615384615385</v>
      </c>
      <c r="D40" s="180">
        <v>0.15384615384615385</v>
      </c>
      <c r="E40" s="180">
        <v>0.23076923076923078</v>
      </c>
      <c r="F40" s="180">
        <v>0.46153846153846156</v>
      </c>
      <c r="G40" s="180"/>
      <c r="H40" s="181"/>
      <c r="I40" s="182">
        <v>0</v>
      </c>
      <c r="J40" s="183">
        <v>0</v>
      </c>
      <c r="K40" s="183">
        <v>7.6923076923076927E-2</v>
      </c>
      <c r="L40" s="183">
        <v>0.92307692307692313</v>
      </c>
      <c r="M40" s="180"/>
      <c r="N40" s="181"/>
      <c r="O40" s="130"/>
    </row>
    <row r="41" spans="1:17" ht="12.75" customHeight="1" x14ac:dyDescent="0.2">
      <c r="A41" s="170" t="s">
        <v>48</v>
      </c>
      <c r="B41" s="221" t="s">
        <v>62</v>
      </c>
      <c r="C41" s="166">
        <v>1</v>
      </c>
      <c r="D41" s="167">
        <v>3</v>
      </c>
      <c r="E41" s="167">
        <v>3</v>
      </c>
      <c r="F41" s="167">
        <v>7</v>
      </c>
      <c r="G41" s="168">
        <v>3</v>
      </c>
      <c r="H41" s="169">
        <v>1</v>
      </c>
      <c r="I41" s="166">
        <v>0</v>
      </c>
      <c r="J41" s="167">
        <v>0</v>
      </c>
      <c r="K41" s="167">
        <v>1</v>
      </c>
      <c r="L41" s="167">
        <v>13</v>
      </c>
      <c r="M41" s="168">
        <v>2</v>
      </c>
      <c r="N41" s="169">
        <v>2</v>
      </c>
      <c r="O41" s="130" t="s">
        <v>182</v>
      </c>
      <c r="P41" s="130">
        <v>18</v>
      </c>
      <c r="Q41" s="130">
        <v>18</v>
      </c>
    </row>
    <row r="42" spans="1:17" x14ac:dyDescent="0.2">
      <c r="A42" s="190"/>
      <c r="B42" s="224"/>
      <c r="C42" s="191">
        <v>7.1428571428571425E-2</v>
      </c>
      <c r="D42" s="192">
        <v>0.21428571428571427</v>
      </c>
      <c r="E42" s="192">
        <v>0.21428571428571427</v>
      </c>
      <c r="F42" s="192">
        <v>0.5</v>
      </c>
      <c r="G42" s="192"/>
      <c r="H42" s="193"/>
      <c r="I42" s="194">
        <v>0</v>
      </c>
      <c r="J42" s="195">
        <v>0</v>
      </c>
      <c r="K42" s="195">
        <v>7.1428571428571425E-2</v>
      </c>
      <c r="L42" s="195">
        <v>0.9285714285714286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9</v>
      </c>
      <c r="G48" s="199">
        <v>7</v>
      </c>
      <c r="H48" s="177">
        <v>1</v>
      </c>
      <c r="P48" s="130">
        <v>18</v>
      </c>
    </row>
    <row r="49" spans="1:16" x14ac:dyDescent="0.2">
      <c r="A49" s="86"/>
      <c r="C49" s="180">
        <v>0</v>
      </c>
      <c r="D49" s="180">
        <v>0</v>
      </c>
      <c r="E49" s="180">
        <v>5.8823529411764705E-2</v>
      </c>
      <c r="F49" s="180">
        <v>0.52941176470588236</v>
      </c>
      <c r="G49" s="180">
        <v>0.41176470588235292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9</v>
      </c>
      <c r="G54" s="199">
        <v>4</v>
      </c>
      <c r="H54" s="177">
        <v>1</v>
      </c>
      <c r="P54" s="130">
        <v>18</v>
      </c>
    </row>
    <row r="55" spans="1:16" x14ac:dyDescent="0.2">
      <c r="A55" s="86"/>
      <c r="C55" s="180">
        <v>0</v>
      </c>
      <c r="D55" s="180">
        <v>0</v>
      </c>
      <c r="E55" s="180">
        <v>0.23529411764705882</v>
      </c>
      <c r="F55" s="180">
        <v>0.52941176470588236</v>
      </c>
      <c r="G55" s="180">
        <v>0.23529411764705882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16</v>
      </c>
      <c r="F60" s="199">
        <v>0</v>
      </c>
      <c r="G60" s="199"/>
      <c r="H60" s="177">
        <v>1</v>
      </c>
      <c r="P60" s="130">
        <v>18</v>
      </c>
    </row>
    <row r="61" spans="1:16" x14ac:dyDescent="0.2">
      <c r="A61" s="86"/>
      <c r="C61" s="180">
        <v>0</v>
      </c>
      <c r="D61" s="180">
        <v>5.8823529411764705E-2</v>
      </c>
      <c r="E61" s="180">
        <v>0.94117647058823528</v>
      </c>
      <c r="F61" s="180"/>
      <c r="G61" s="180"/>
      <c r="H61" s="180"/>
    </row>
    <row r="62" spans="1:16" x14ac:dyDescent="0.2">
      <c r="A62" s="87" t="s">
        <v>183</v>
      </c>
    </row>
    <row r="63" spans="1:16" ht="6.75" customHeight="1" x14ac:dyDescent="0.2">
      <c r="A63" s="87"/>
    </row>
    <row r="64" spans="1:16" ht="23.1" customHeight="1" x14ac:dyDescent="0.2">
      <c r="B64" s="226" t="s">
        <v>394</v>
      </c>
      <c r="C64" s="226"/>
      <c r="D64" s="226"/>
      <c r="E64" s="226"/>
      <c r="F64" s="226"/>
      <c r="G64" s="226"/>
      <c r="H64" s="226"/>
      <c r="I64" s="226"/>
      <c r="J64" s="226"/>
      <c r="K64" s="226"/>
      <c r="L64" s="226"/>
    </row>
    <row r="65" spans="2:12" ht="23.1" customHeight="1" x14ac:dyDescent="0.2">
      <c r="B65" s="226" t="s">
        <v>224</v>
      </c>
      <c r="C65" s="226"/>
      <c r="D65" s="226"/>
      <c r="E65" s="226"/>
      <c r="F65" s="226"/>
      <c r="G65" s="226"/>
      <c r="H65" s="226"/>
      <c r="I65" s="226"/>
      <c r="J65" s="226"/>
      <c r="K65" s="226"/>
      <c r="L65" s="226"/>
    </row>
    <row r="66" spans="2:12" ht="23.1" customHeight="1" x14ac:dyDescent="0.2">
      <c r="B66" s="226" t="s">
        <v>395</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6B2C-4A5A-4E9A-A0A5-F4F93A2438AD}">
  <sheetPr codeName="Sheet8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217</v>
      </c>
      <c r="C3" s="133"/>
      <c r="D3" s="134"/>
      <c r="E3" s="135">
        <v>44777</v>
      </c>
      <c r="F3" s="134"/>
      <c r="G3" s="136"/>
      <c r="H3" s="136"/>
      <c r="I3" s="135" t="s">
        <v>131</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3</v>
      </c>
      <c r="D6" s="141">
        <v>0.375</v>
      </c>
      <c r="F6" s="142" t="s">
        <v>49</v>
      </c>
      <c r="J6" s="143" t="s">
        <v>173</v>
      </c>
    </row>
    <row r="7" spans="1:15" x14ac:dyDescent="0.2">
      <c r="B7" s="144" t="s">
        <v>3</v>
      </c>
      <c r="C7" s="88">
        <v>3</v>
      </c>
      <c r="D7" s="145">
        <v>0.375</v>
      </c>
      <c r="F7" s="146" t="s">
        <v>28</v>
      </c>
      <c r="G7" s="147"/>
      <c r="H7" s="147">
        <v>0</v>
      </c>
      <c r="I7" s="141">
        <v>0</v>
      </c>
      <c r="K7" s="81" t="s">
        <v>272</v>
      </c>
    </row>
    <row r="8" spans="1:15" x14ac:dyDescent="0.2">
      <c r="B8" s="139" t="s">
        <v>5</v>
      </c>
      <c r="C8" s="140">
        <v>0</v>
      </c>
      <c r="D8" s="141">
        <v>0</v>
      </c>
      <c r="F8" s="148" t="s">
        <v>0</v>
      </c>
      <c r="H8" s="81">
        <v>0</v>
      </c>
      <c r="I8" s="145">
        <v>0</v>
      </c>
      <c r="K8" s="81" t="s">
        <v>272</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1</v>
      </c>
      <c r="E24" s="167">
        <v>4</v>
      </c>
      <c r="F24" s="167">
        <v>1</v>
      </c>
      <c r="G24" s="168">
        <v>0</v>
      </c>
      <c r="H24" s="169">
        <v>0</v>
      </c>
      <c r="I24" s="166">
        <v>0</v>
      </c>
      <c r="J24" s="167">
        <v>1</v>
      </c>
      <c r="K24" s="167">
        <v>6</v>
      </c>
      <c r="L24" s="167">
        <v>1</v>
      </c>
      <c r="M24" s="168">
        <v>0</v>
      </c>
      <c r="N24" s="169">
        <v>0</v>
      </c>
      <c r="O24" s="130" t="s">
        <v>174</v>
      </c>
      <c r="P24" s="130">
        <v>8</v>
      </c>
      <c r="Q24" s="130">
        <v>8</v>
      </c>
    </row>
    <row r="25" spans="1:17" ht="18.75" customHeight="1" x14ac:dyDescent="0.2">
      <c r="A25" s="170"/>
      <c r="B25" s="221"/>
      <c r="C25" s="171">
        <v>0.25</v>
      </c>
      <c r="D25" s="172">
        <v>0.125</v>
      </c>
      <c r="E25" s="172">
        <v>0.5</v>
      </c>
      <c r="F25" s="172">
        <v>0.125</v>
      </c>
      <c r="G25" s="172"/>
      <c r="H25" s="173"/>
      <c r="I25" s="171">
        <v>0</v>
      </c>
      <c r="J25" s="172">
        <v>0.125</v>
      </c>
      <c r="K25" s="172">
        <v>0.75</v>
      </c>
      <c r="L25" s="172">
        <v>0.125</v>
      </c>
      <c r="M25" s="172"/>
      <c r="N25" s="173"/>
      <c r="O25" s="130"/>
    </row>
    <row r="26" spans="1:17" ht="12.75" customHeight="1" x14ac:dyDescent="0.2">
      <c r="A26" s="174" t="s">
        <v>41</v>
      </c>
      <c r="B26" s="223" t="s">
        <v>51</v>
      </c>
      <c r="C26" s="175">
        <v>1</v>
      </c>
      <c r="D26" s="176">
        <v>0</v>
      </c>
      <c r="E26" s="176">
        <v>4</v>
      </c>
      <c r="F26" s="176">
        <v>3</v>
      </c>
      <c r="G26" s="177">
        <v>0</v>
      </c>
      <c r="H26" s="178">
        <v>0</v>
      </c>
      <c r="I26" s="175">
        <v>0</v>
      </c>
      <c r="J26" s="176">
        <v>0</v>
      </c>
      <c r="K26" s="176">
        <v>4</v>
      </c>
      <c r="L26" s="176">
        <v>4</v>
      </c>
      <c r="M26" s="177">
        <v>0</v>
      </c>
      <c r="N26" s="178">
        <v>0</v>
      </c>
      <c r="O26" s="130" t="s">
        <v>175</v>
      </c>
      <c r="P26" s="130">
        <v>8</v>
      </c>
      <c r="Q26" s="130">
        <v>8</v>
      </c>
    </row>
    <row r="27" spans="1:17" ht="18" customHeight="1" x14ac:dyDescent="0.2">
      <c r="A27" s="174"/>
      <c r="B27" s="223"/>
      <c r="C27" s="179">
        <v>0.125</v>
      </c>
      <c r="D27" s="180">
        <v>0</v>
      </c>
      <c r="E27" s="180">
        <v>0.5</v>
      </c>
      <c r="F27" s="180">
        <v>0.375</v>
      </c>
      <c r="G27" s="180"/>
      <c r="H27" s="181"/>
      <c r="I27" s="182">
        <v>0</v>
      </c>
      <c r="J27" s="183">
        <v>0</v>
      </c>
      <c r="K27" s="183">
        <v>0.5</v>
      </c>
      <c r="L27" s="183">
        <v>0.5</v>
      </c>
      <c r="M27" s="180"/>
      <c r="N27" s="181"/>
      <c r="O27" s="130"/>
    </row>
    <row r="28" spans="1:17" ht="12.75" customHeight="1" x14ac:dyDescent="0.2">
      <c r="A28" s="170" t="s">
        <v>42</v>
      </c>
      <c r="B28" s="221" t="s">
        <v>58</v>
      </c>
      <c r="C28" s="166">
        <v>1</v>
      </c>
      <c r="D28" s="167">
        <v>3</v>
      </c>
      <c r="E28" s="167">
        <v>2</v>
      </c>
      <c r="F28" s="167">
        <v>2</v>
      </c>
      <c r="G28" s="168">
        <v>0</v>
      </c>
      <c r="H28" s="169">
        <v>0</v>
      </c>
      <c r="I28" s="166">
        <v>1</v>
      </c>
      <c r="J28" s="167">
        <v>0</v>
      </c>
      <c r="K28" s="167">
        <v>4</v>
      </c>
      <c r="L28" s="167">
        <v>3</v>
      </c>
      <c r="M28" s="168">
        <v>0</v>
      </c>
      <c r="N28" s="169">
        <v>0</v>
      </c>
      <c r="O28" s="130" t="s">
        <v>176</v>
      </c>
      <c r="P28" s="130">
        <v>8</v>
      </c>
      <c r="Q28" s="130">
        <v>8</v>
      </c>
    </row>
    <row r="29" spans="1:17" ht="15.75" customHeight="1" x14ac:dyDescent="0.2">
      <c r="A29" s="170"/>
      <c r="B29" s="221"/>
      <c r="C29" s="184">
        <v>0.125</v>
      </c>
      <c r="D29" s="185">
        <v>0.375</v>
      </c>
      <c r="E29" s="185">
        <v>0.25</v>
      </c>
      <c r="F29" s="185">
        <v>0.25</v>
      </c>
      <c r="G29" s="185"/>
      <c r="H29" s="186"/>
      <c r="I29" s="171">
        <v>0.125</v>
      </c>
      <c r="J29" s="172">
        <v>0</v>
      </c>
      <c r="K29" s="172">
        <v>0.5</v>
      </c>
      <c r="L29" s="172">
        <v>0.375</v>
      </c>
      <c r="M29" s="185"/>
      <c r="N29" s="186"/>
      <c r="O29" s="130"/>
    </row>
    <row r="30" spans="1:17" ht="13.5" customHeight="1" x14ac:dyDescent="0.2">
      <c r="A30" s="174" t="s">
        <v>43</v>
      </c>
      <c r="B30" s="223" t="s">
        <v>59</v>
      </c>
      <c r="C30" s="175">
        <v>1</v>
      </c>
      <c r="D30" s="176">
        <v>0</v>
      </c>
      <c r="E30" s="176">
        <v>2</v>
      </c>
      <c r="F30" s="176">
        <v>5</v>
      </c>
      <c r="G30" s="177">
        <v>0</v>
      </c>
      <c r="H30" s="178">
        <v>0</v>
      </c>
      <c r="I30" s="175">
        <v>0</v>
      </c>
      <c r="J30" s="176">
        <v>0</v>
      </c>
      <c r="K30" s="176">
        <v>2</v>
      </c>
      <c r="L30" s="176">
        <v>6</v>
      </c>
      <c r="M30" s="177">
        <v>0</v>
      </c>
      <c r="N30" s="178">
        <v>0</v>
      </c>
      <c r="O30" s="130" t="s">
        <v>177</v>
      </c>
      <c r="P30" s="130">
        <v>8</v>
      </c>
      <c r="Q30" s="130">
        <v>8</v>
      </c>
    </row>
    <row r="31" spans="1:17" ht="13.5" customHeight="1" x14ac:dyDescent="0.2">
      <c r="A31" s="174"/>
      <c r="B31" s="223"/>
      <c r="C31" s="179">
        <v>0.125</v>
      </c>
      <c r="D31" s="180">
        <v>0</v>
      </c>
      <c r="E31" s="180">
        <v>0.25</v>
      </c>
      <c r="F31" s="180">
        <v>0.625</v>
      </c>
      <c r="G31" s="180"/>
      <c r="H31" s="181"/>
      <c r="I31" s="182">
        <v>0</v>
      </c>
      <c r="J31" s="183">
        <v>0</v>
      </c>
      <c r="K31" s="183">
        <v>0.25</v>
      </c>
      <c r="L31" s="183">
        <v>0.75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1</v>
      </c>
      <c r="F33" s="167">
        <v>5</v>
      </c>
      <c r="G33" s="168">
        <v>0</v>
      </c>
      <c r="H33" s="169">
        <v>0</v>
      </c>
      <c r="I33" s="166">
        <v>0</v>
      </c>
      <c r="J33" s="167">
        <v>0</v>
      </c>
      <c r="K33" s="167">
        <v>1</v>
      </c>
      <c r="L33" s="167">
        <v>7</v>
      </c>
      <c r="M33" s="168">
        <v>0</v>
      </c>
      <c r="N33" s="169">
        <v>0</v>
      </c>
      <c r="O33" s="130" t="s">
        <v>178</v>
      </c>
      <c r="P33" s="130">
        <v>8</v>
      </c>
      <c r="Q33" s="130">
        <v>8</v>
      </c>
    </row>
    <row r="34" spans="1:17" ht="14.25" customHeight="1" x14ac:dyDescent="0.2">
      <c r="A34" s="170"/>
      <c r="B34" s="221"/>
      <c r="C34" s="184">
        <v>0.125</v>
      </c>
      <c r="D34" s="185">
        <v>0.125</v>
      </c>
      <c r="E34" s="185">
        <v>0.125</v>
      </c>
      <c r="F34" s="185">
        <v>0.625</v>
      </c>
      <c r="G34" s="185"/>
      <c r="H34" s="186"/>
      <c r="I34" s="171">
        <v>0</v>
      </c>
      <c r="J34" s="172">
        <v>0</v>
      </c>
      <c r="K34" s="172">
        <v>0.125</v>
      </c>
      <c r="L34" s="172">
        <v>0.875</v>
      </c>
      <c r="M34" s="185"/>
      <c r="N34" s="186"/>
      <c r="O34" s="130"/>
    </row>
    <row r="35" spans="1:17" ht="12.75" customHeight="1" x14ac:dyDescent="0.2">
      <c r="A35" s="174" t="s">
        <v>45</v>
      </c>
      <c r="B35" s="223" t="s">
        <v>52</v>
      </c>
      <c r="C35" s="175">
        <v>0</v>
      </c>
      <c r="D35" s="176">
        <v>3</v>
      </c>
      <c r="E35" s="176">
        <v>0</v>
      </c>
      <c r="F35" s="176">
        <v>4</v>
      </c>
      <c r="G35" s="177">
        <v>1</v>
      </c>
      <c r="H35" s="178">
        <v>0</v>
      </c>
      <c r="I35" s="175">
        <v>0</v>
      </c>
      <c r="J35" s="176">
        <v>0</v>
      </c>
      <c r="K35" s="176">
        <v>2</v>
      </c>
      <c r="L35" s="176">
        <v>5</v>
      </c>
      <c r="M35" s="177">
        <v>1</v>
      </c>
      <c r="N35" s="178">
        <v>0</v>
      </c>
      <c r="O35" s="130" t="s">
        <v>179</v>
      </c>
      <c r="P35" s="130">
        <v>8</v>
      </c>
      <c r="Q35" s="130">
        <v>8</v>
      </c>
    </row>
    <row r="36" spans="1:17" ht="15.75" customHeight="1" x14ac:dyDescent="0.2">
      <c r="A36" s="174"/>
      <c r="B36" s="223"/>
      <c r="C36" s="179">
        <v>0</v>
      </c>
      <c r="D36" s="180">
        <v>0.42857142857142855</v>
      </c>
      <c r="E36" s="180">
        <v>0</v>
      </c>
      <c r="F36" s="180">
        <v>0.5714285714285714</v>
      </c>
      <c r="G36" s="180"/>
      <c r="H36" s="181"/>
      <c r="I36" s="182">
        <v>0</v>
      </c>
      <c r="J36" s="183">
        <v>0</v>
      </c>
      <c r="K36" s="183">
        <v>0.2857142857142857</v>
      </c>
      <c r="L36" s="183">
        <v>0.7142857142857143</v>
      </c>
      <c r="M36" s="180"/>
      <c r="N36" s="181"/>
      <c r="O36" s="130"/>
    </row>
    <row r="37" spans="1:17" ht="12.75" customHeight="1" x14ac:dyDescent="0.2">
      <c r="A37" s="170" t="s">
        <v>46</v>
      </c>
      <c r="B37" s="221" t="s">
        <v>53</v>
      </c>
      <c r="C37" s="166">
        <v>2</v>
      </c>
      <c r="D37" s="167">
        <v>0</v>
      </c>
      <c r="E37" s="167">
        <v>3</v>
      </c>
      <c r="F37" s="167">
        <v>3</v>
      </c>
      <c r="G37" s="168">
        <v>0</v>
      </c>
      <c r="H37" s="169">
        <v>0</v>
      </c>
      <c r="I37" s="166">
        <v>0</v>
      </c>
      <c r="J37" s="167">
        <v>1</v>
      </c>
      <c r="K37" s="167">
        <v>1</v>
      </c>
      <c r="L37" s="167">
        <v>6</v>
      </c>
      <c r="M37" s="168">
        <v>0</v>
      </c>
      <c r="N37" s="169">
        <v>0</v>
      </c>
      <c r="O37" s="130" t="s">
        <v>180</v>
      </c>
      <c r="P37" s="130">
        <v>8</v>
      </c>
      <c r="Q37" s="130">
        <v>8</v>
      </c>
    </row>
    <row r="38" spans="1:17" ht="14.25" customHeight="1" x14ac:dyDescent="0.2">
      <c r="A38" s="170"/>
      <c r="B38" s="221"/>
      <c r="C38" s="184">
        <v>0.25</v>
      </c>
      <c r="D38" s="185">
        <v>0</v>
      </c>
      <c r="E38" s="185">
        <v>0.375</v>
      </c>
      <c r="F38" s="185">
        <v>0.375</v>
      </c>
      <c r="G38" s="185"/>
      <c r="H38" s="186"/>
      <c r="I38" s="171">
        <v>0</v>
      </c>
      <c r="J38" s="172">
        <v>0.125</v>
      </c>
      <c r="K38" s="172">
        <v>0.125</v>
      </c>
      <c r="L38" s="172">
        <v>0.75</v>
      </c>
      <c r="M38" s="185"/>
      <c r="N38" s="186"/>
      <c r="O38" s="130"/>
    </row>
    <row r="39" spans="1:17" ht="12.75" customHeight="1" x14ac:dyDescent="0.2">
      <c r="A39" s="174" t="s">
        <v>47</v>
      </c>
      <c r="B39" s="223" t="s">
        <v>61</v>
      </c>
      <c r="C39" s="175">
        <v>1</v>
      </c>
      <c r="D39" s="176">
        <v>1</v>
      </c>
      <c r="E39" s="176">
        <v>4</v>
      </c>
      <c r="F39" s="176">
        <v>1</v>
      </c>
      <c r="G39" s="177">
        <v>1</v>
      </c>
      <c r="H39" s="178">
        <v>0</v>
      </c>
      <c r="I39" s="175">
        <v>1</v>
      </c>
      <c r="J39" s="176">
        <v>0</v>
      </c>
      <c r="K39" s="176">
        <v>3</v>
      </c>
      <c r="L39" s="176">
        <v>3</v>
      </c>
      <c r="M39" s="177">
        <v>1</v>
      </c>
      <c r="N39" s="178">
        <v>0</v>
      </c>
      <c r="O39" s="130" t="s">
        <v>181</v>
      </c>
      <c r="P39" s="130">
        <v>8</v>
      </c>
      <c r="Q39" s="130">
        <v>8</v>
      </c>
    </row>
    <row r="40" spans="1:17" ht="15" customHeight="1" x14ac:dyDescent="0.2">
      <c r="A40" s="174"/>
      <c r="B40" s="223"/>
      <c r="C40" s="179">
        <v>0.14285714285714285</v>
      </c>
      <c r="D40" s="180">
        <v>0.14285714285714285</v>
      </c>
      <c r="E40" s="180">
        <v>0.5714285714285714</v>
      </c>
      <c r="F40" s="180">
        <v>0.14285714285714285</v>
      </c>
      <c r="G40" s="180"/>
      <c r="H40" s="181"/>
      <c r="I40" s="182">
        <v>0.14285714285714285</v>
      </c>
      <c r="J40" s="183">
        <v>0</v>
      </c>
      <c r="K40" s="183">
        <v>0.42857142857142855</v>
      </c>
      <c r="L40" s="183">
        <v>0.42857142857142855</v>
      </c>
      <c r="M40" s="180"/>
      <c r="N40" s="181"/>
      <c r="O40" s="130"/>
    </row>
    <row r="41" spans="1:17" ht="12.75" customHeight="1" x14ac:dyDescent="0.2">
      <c r="A41" s="170" t="s">
        <v>48</v>
      </c>
      <c r="B41" s="221" t="s">
        <v>62</v>
      </c>
      <c r="C41" s="166">
        <v>3</v>
      </c>
      <c r="D41" s="167">
        <v>0</v>
      </c>
      <c r="E41" s="167">
        <v>3</v>
      </c>
      <c r="F41" s="167">
        <v>2</v>
      </c>
      <c r="G41" s="168">
        <v>0</v>
      </c>
      <c r="H41" s="169">
        <v>0</v>
      </c>
      <c r="I41" s="166">
        <v>0</v>
      </c>
      <c r="J41" s="167">
        <v>1</v>
      </c>
      <c r="K41" s="167">
        <v>4</v>
      </c>
      <c r="L41" s="167">
        <v>3</v>
      </c>
      <c r="M41" s="168">
        <v>0</v>
      </c>
      <c r="N41" s="169">
        <v>0</v>
      </c>
      <c r="O41" s="130" t="s">
        <v>182</v>
      </c>
      <c r="P41" s="130">
        <v>8</v>
      </c>
      <c r="Q41" s="130">
        <v>8</v>
      </c>
    </row>
    <row r="42" spans="1:17" x14ac:dyDescent="0.2">
      <c r="A42" s="190"/>
      <c r="B42" s="224"/>
      <c r="C42" s="191">
        <v>0.375</v>
      </c>
      <c r="D42" s="192">
        <v>0</v>
      </c>
      <c r="E42" s="192">
        <v>0.375</v>
      </c>
      <c r="F42" s="192">
        <v>0.25</v>
      </c>
      <c r="G42" s="192"/>
      <c r="H42" s="193"/>
      <c r="I42" s="194">
        <v>0</v>
      </c>
      <c r="J42" s="195">
        <v>0.125</v>
      </c>
      <c r="K42" s="195">
        <v>0.5</v>
      </c>
      <c r="L42" s="195">
        <v>0.375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6</v>
      </c>
      <c r="G48" s="199">
        <v>1</v>
      </c>
      <c r="H48" s="177">
        <v>0</v>
      </c>
      <c r="P48" s="130">
        <v>8</v>
      </c>
    </row>
    <row r="49" spans="1:16" x14ac:dyDescent="0.2">
      <c r="A49" s="86"/>
      <c r="C49" s="180">
        <v>0.125</v>
      </c>
      <c r="D49" s="180">
        <v>0</v>
      </c>
      <c r="E49" s="180">
        <v>0</v>
      </c>
      <c r="F49" s="180">
        <v>0.75</v>
      </c>
      <c r="G49" s="180">
        <v>0.125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5</v>
      </c>
      <c r="G54" s="199">
        <v>0</v>
      </c>
      <c r="H54" s="177">
        <v>0</v>
      </c>
      <c r="P54" s="130">
        <v>8</v>
      </c>
    </row>
    <row r="55" spans="1:16" x14ac:dyDescent="0.2">
      <c r="A55" s="86"/>
      <c r="C55" s="180">
        <v>0</v>
      </c>
      <c r="D55" s="180">
        <v>0.125</v>
      </c>
      <c r="E55" s="180">
        <v>0.25</v>
      </c>
      <c r="F55" s="180">
        <v>0.625</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0</v>
      </c>
      <c r="P60" s="130">
        <v>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273</v>
      </c>
      <c r="C64" s="226"/>
      <c r="D64" s="226"/>
      <c r="E64" s="226"/>
      <c r="F64" s="226"/>
      <c r="G64" s="226"/>
      <c r="H64" s="226"/>
      <c r="I64" s="226"/>
      <c r="J64" s="226"/>
      <c r="K64" s="226"/>
      <c r="L64" s="226"/>
    </row>
    <row r="65" spans="2:12" ht="23.1" customHeight="1" x14ac:dyDescent="0.2">
      <c r="B65" s="226" t="s">
        <v>274</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7B82-104D-4F2F-99CC-76B32977E920}">
  <sheetPr codeName="Sheet6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195</v>
      </c>
      <c r="C3" s="133"/>
      <c r="D3" s="134"/>
      <c r="E3" s="135">
        <v>44704</v>
      </c>
      <c r="F3" s="134"/>
      <c r="G3" s="136"/>
      <c r="H3" s="136"/>
      <c r="I3" s="135" t="s">
        <v>162</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2</v>
      </c>
      <c r="D6" s="141">
        <v>0.125</v>
      </c>
      <c r="F6" s="142" t="s">
        <v>49</v>
      </c>
      <c r="J6" s="143" t="s">
        <v>173</v>
      </c>
    </row>
    <row r="7" spans="1:15" x14ac:dyDescent="0.2">
      <c r="B7" s="144" t="s">
        <v>3</v>
      </c>
      <c r="C7" s="88">
        <v>5</v>
      </c>
      <c r="D7" s="145">
        <v>0.3125</v>
      </c>
      <c r="F7" s="146" t="s">
        <v>28</v>
      </c>
      <c r="G7" s="147"/>
      <c r="H7" s="147">
        <v>0</v>
      </c>
      <c r="I7" s="141">
        <v>0</v>
      </c>
    </row>
    <row r="8" spans="1:15" x14ac:dyDescent="0.2">
      <c r="B8" s="139" t="s">
        <v>5</v>
      </c>
      <c r="C8" s="140">
        <v>1</v>
      </c>
      <c r="D8" s="141">
        <v>6.25E-2</v>
      </c>
      <c r="F8" s="148" t="s">
        <v>0</v>
      </c>
      <c r="H8" s="81">
        <v>0</v>
      </c>
      <c r="I8" s="145">
        <v>0</v>
      </c>
    </row>
    <row r="9" spans="1:15" x14ac:dyDescent="0.2">
      <c r="B9" s="144" t="s">
        <v>6</v>
      </c>
      <c r="C9" s="88">
        <v>1</v>
      </c>
      <c r="D9" s="145">
        <v>6.25E-2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2</v>
      </c>
      <c r="D15" s="145">
        <v>0.125</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5</v>
      </c>
      <c r="D24" s="167">
        <v>2</v>
      </c>
      <c r="E24" s="167">
        <v>0</v>
      </c>
      <c r="F24" s="167">
        <v>3</v>
      </c>
      <c r="G24" s="168">
        <v>6</v>
      </c>
      <c r="H24" s="169">
        <v>0</v>
      </c>
      <c r="I24" s="166">
        <v>0</v>
      </c>
      <c r="J24" s="167">
        <v>0</v>
      </c>
      <c r="K24" s="167">
        <v>3</v>
      </c>
      <c r="L24" s="167">
        <v>12</v>
      </c>
      <c r="M24" s="168">
        <v>0</v>
      </c>
      <c r="N24" s="169">
        <v>1</v>
      </c>
      <c r="O24" s="130" t="s">
        <v>174</v>
      </c>
      <c r="P24" s="130">
        <v>16</v>
      </c>
      <c r="Q24" s="130">
        <v>16</v>
      </c>
    </row>
    <row r="25" spans="1:17" ht="18.75" customHeight="1" x14ac:dyDescent="0.2">
      <c r="A25" s="170"/>
      <c r="B25" s="221"/>
      <c r="C25" s="171">
        <v>0.5</v>
      </c>
      <c r="D25" s="172">
        <v>0.2</v>
      </c>
      <c r="E25" s="172">
        <v>0</v>
      </c>
      <c r="F25" s="172">
        <v>0.3</v>
      </c>
      <c r="G25" s="172"/>
      <c r="H25" s="173"/>
      <c r="I25" s="171">
        <v>0</v>
      </c>
      <c r="J25" s="172">
        <v>0</v>
      </c>
      <c r="K25" s="172">
        <v>0.2</v>
      </c>
      <c r="L25" s="172">
        <v>0.8</v>
      </c>
      <c r="M25" s="172"/>
      <c r="N25" s="173"/>
      <c r="O25" s="130"/>
    </row>
    <row r="26" spans="1:17" ht="12.75" customHeight="1" x14ac:dyDescent="0.2">
      <c r="A26" s="174" t="s">
        <v>41</v>
      </c>
      <c r="B26" s="223" t="s">
        <v>51</v>
      </c>
      <c r="C26" s="175">
        <v>4</v>
      </c>
      <c r="D26" s="176">
        <v>3</v>
      </c>
      <c r="E26" s="176">
        <v>1</v>
      </c>
      <c r="F26" s="176">
        <v>1</v>
      </c>
      <c r="G26" s="177">
        <v>7</v>
      </c>
      <c r="H26" s="178">
        <v>0</v>
      </c>
      <c r="I26" s="175">
        <v>0</v>
      </c>
      <c r="J26" s="176">
        <v>0</v>
      </c>
      <c r="K26" s="176">
        <v>2</v>
      </c>
      <c r="L26" s="176">
        <v>13</v>
      </c>
      <c r="M26" s="177">
        <v>0</v>
      </c>
      <c r="N26" s="178">
        <v>1</v>
      </c>
      <c r="O26" s="130" t="s">
        <v>175</v>
      </c>
      <c r="P26" s="130">
        <v>16</v>
      </c>
      <c r="Q26" s="130">
        <v>16</v>
      </c>
    </row>
    <row r="27" spans="1:17" ht="18" customHeight="1" x14ac:dyDescent="0.2">
      <c r="A27" s="174"/>
      <c r="B27" s="223"/>
      <c r="C27" s="179">
        <v>0.44444444444444442</v>
      </c>
      <c r="D27" s="180">
        <v>0.33333333333333331</v>
      </c>
      <c r="E27" s="180">
        <v>0.1111111111111111</v>
      </c>
      <c r="F27" s="180">
        <v>0.1111111111111111</v>
      </c>
      <c r="G27" s="180"/>
      <c r="H27" s="181"/>
      <c r="I27" s="182">
        <v>0</v>
      </c>
      <c r="J27" s="183">
        <v>0</v>
      </c>
      <c r="K27" s="183">
        <v>0.13333333333333333</v>
      </c>
      <c r="L27" s="183">
        <v>0.8666666666666667</v>
      </c>
      <c r="M27" s="180"/>
      <c r="N27" s="181"/>
      <c r="O27" s="130"/>
    </row>
    <row r="28" spans="1:17" ht="12.75" customHeight="1" x14ac:dyDescent="0.2">
      <c r="A28" s="170" t="s">
        <v>42</v>
      </c>
      <c r="B28" s="221" t="s">
        <v>58</v>
      </c>
      <c r="C28" s="166">
        <v>5</v>
      </c>
      <c r="D28" s="167">
        <v>0</v>
      </c>
      <c r="E28" s="167">
        <v>3</v>
      </c>
      <c r="F28" s="167">
        <v>3</v>
      </c>
      <c r="G28" s="168">
        <v>5</v>
      </c>
      <c r="H28" s="169">
        <v>0</v>
      </c>
      <c r="I28" s="166">
        <v>0</v>
      </c>
      <c r="J28" s="167">
        <v>0</v>
      </c>
      <c r="K28" s="167">
        <v>1</v>
      </c>
      <c r="L28" s="167">
        <v>14</v>
      </c>
      <c r="M28" s="168">
        <v>0</v>
      </c>
      <c r="N28" s="169">
        <v>1</v>
      </c>
      <c r="O28" s="130" t="s">
        <v>176</v>
      </c>
      <c r="P28" s="130">
        <v>16</v>
      </c>
      <c r="Q28" s="130">
        <v>16</v>
      </c>
    </row>
    <row r="29" spans="1:17" ht="15.75" customHeight="1" x14ac:dyDescent="0.2">
      <c r="A29" s="170"/>
      <c r="B29" s="221"/>
      <c r="C29" s="184">
        <v>0.45454545454545453</v>
      </c>
      <c r="D29" s="185">
        <v>0</v>
      </c>
      <c r="E29" s="185">
        <v>0.27272727272727271</v>
      </c>
      <c r="F29" s="185">
        <v>0.27272727272727271</v>
      </c>
      <c r="G29" s="185"/>
      <c r="H29" s="186"/>
      <c r="I29" s="171">
        <v>0</v>
      </c>
      <c r="J29" s="172">
        <v>0</v>
      </c>
      <c r="K29" s="172">
        <v>6.6666666666666666E-2</v>
      </c>
      <c r="L29" s="172">
        <v>0.93333333333333335</v>
      </c>
      <c r="M29" s="185"/>
      <c r="N29" s="186"/>
      <c r="O29" s="130"/>
    </row>
    <row r="30" spans="1:17" ht="13.5" customHeight="1" x14ac:dyDescent="0.2">
      <c r="A30" s="174" t="s">
        <v>43</v>
      </c>
      <c r="B30" s="223" t="s">
        <v>59</v>
      </c>
      <c r="C30" s="175">
        <v>3</v>
      </c>
      <c r="D30" s="176">
        <v>5</v>
      </c>
      <c r="E30" s="176">
        <v>1</v>
      </c>
      <c r="F30" s="176">
        <v>4</v>
      </c>
      <c r="G30" s="177">
        <v>3</v>
      </c>
      <c r="H30" s="178">
        <v>0</v>
      </c>
      <c r="I30" s="175">
        <v>0</v>
      </c>
      <c r="J30" s="176">
        <v>0</v>
      </c>
      <c r="K30" s="176">
        <v>1</v>
      </c>
      <c r="L30" s="176">
        <v>14</v>
      </c>
      <c r="M30" s="177">
        <v>0</v>
      </c>
      <c r="N30" s="178">
        <v>1</v>
      </c>
      <c r="O30" s="130" t="s">
        <v>177</v>
      </c>
      <c r="P30" s="130">
        <v>16</v>
      </c>
      <c r="Q30" s="130">
        <v>16</v>
      </c>
    </row>
    <row r="31" spans="1:17" ht="13.5" customHeight="1" x14ac:dyDescent="0.2">
      <c r="A31" s="174"/>
      <c r="B31" s="223"/>
      <c r="C31" s="179">
        <v>0.23076923076923078</v>
      </c>
      <c r="D31" s="180">
        <v>0.38461538461538464</v>
      </c>
      <c r="E31" s="180">
        <v>7.6923076923076927E-2</v>
      </c>
      <c r="F31" s="180">
        <v>0.30769230769230771</v>
      </c>
      <c r="G31" s="180"/>
      <c r="H31" s="181"/>
      <c r="I31" s="182">
        <v>0</v>
      </c>
      <c r="J31" s="183">
        <v>0</v>
      </c>
      <c r="K31" s="183">
        <v>6.6666666666666666E-2</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5</v>
      </c>
      <c r="D33" s="167">
        <v>2</v>
      </c>
      <c r="E33" s="167">
        <v>2</v>
      </c>
      <c r="F33" s="167">
        <v>1</v>
      </c>
      <c r="G33" s="168">
        <v>6</v>
      </c>
      <c r="H33" s="169">
        <v>0</v>
      </c>
      <c r="I33" s="166">
        <v>0</v>
      </c>
      <c r="J33" s="167">
        <v>0</v>
      </c>
      <c r="K33" s="167">
        <v>2</v>
      </c>
      <c r="L33" s="167">
        <v>12</v>
      </c>
      <c r="M33" s="168">
        <v>1</v>
      </c>
      <c r="N33" s="169">
        <v>1</v>
      </c>
      <c r="O33" s="130" t="s">
        <v>178</v>
      </c>
      <c r="P33" s="130">
        <v>16</v>
      </c>
      <c r="Q33" s="130">
        <v>16</v>
      </c>
    </row>
    <row r="34" spans="1:17" ht="14.25" customHeight="1" x14ac:dyDescent="0.2">
      <c r="A34" s="170"/>
      <c r="B34" s="221"/>
      <c r="C34" s="184">
        <v>0.5</v>
      </c>
      <c r="D34" s="185">
        <v>0.2</v>
      </c>
      <c r="E34" s="185">
        <v>0.2</v>
      </c>
      <c r="F34" s="185">
        <v>0.1</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5</v>
      </c>
      <c r="D35" s="176">
        <v>3</v>
      </c>
      <c r="E35" s="176">
        <v>3</v>
      </c>
      <c r="F35" s="176">
        <v>1</v>
      </c>
      <c r="G35" s="177">
        <v>4</v>
      </c>
      <c r="H35" s="178">
        <v>0</v>
      </c>
      <c r="I35" s="175">
        <v>0</v>
      </c>
      <c r="J35" s="176">
        <v>0</v>
      </c>
      <c r="K35" s="176">
        <v>1</v>
      </c>
      <c r="L35" s="176">
        <v>14</v>
      </c>
      <c r="M35" s="177">
        <v>0</v>
      </c>
      <c r="N35" s="178">
        <v>1</v>
      </c>
      <c r="O35" s="130" t="s">
        <v>179</v>
      </c>
      <c r="P35" s="130">
        <v>16</v>
      </c>
      <c r="Q35" s="130">
        <v>16</v>
      </c>
    </row>
    <row r="36" spans="1:17" ht="15.75" customHeight="1" x14ac:dyDescent="0.2">
      <c r="A36" s="174"/>
      <c r="B36" s="223"/>
      <c r="C36" s="179">
        <v>0.41666666666666669</v>
      </c>
      <c r="D36" s="180">
        <v>0.25</v>
      </c>
      <c r="E36" s="180">
        <v>0.25</v>
      </c>
      <c r="F36" s="180">
        <v>8.3333333333333329E-2</v>
      </c>
      <c r="G36" s="180"/>
      <c r="H36" s="181"/>
      <c r="I36" s="182">
        <v>0</v>
      </c>
      <c r="J36" s="183">
        <v>0</v>
      </c>
      <c r="K36" s="183">
        <v>6.6666666666666666E-2</v>
      </c>
      <c r="L36" s="183">
        <v>0.93333333333333335</v>
      </c>
      <c r="M36" s="180"/>
      <c r="N36" s="181"/>
      <c r="O36" s="130"/>
    </row>
    <row r="37" spans="1:17" ht="12.75" customHeight="1" x14ac:dyDescent="0.2">
      <c r="A37" s="170" t="s">
        <v>46</v>
      </c>
      <c r="B37" s="221" t="s">
        <v>53</v>
      </c>
      <c r="C37" s="166">
        <v>5</v>
      </c>
      <c r="D37" s="167">
        <v>4</v>
      </c>
      <c r="E37" s="167">
        <v>0</v>
      </c>
      <c r="F37" s="167">
        <v>1</v>
      </c>
      <c r="G37" s="168">
        <v>6</v>
      </c>
      <c r="H37" s="169">
        <v>0</v>
      </c>
      <c r="I37" s="166">
        <v>0</v>
      </c>
      <c r="J37" s="167">
        <v>0</v>
      </c>
      <c r="K37" s="167">
        <v>2</v>
      </c>
      <c r="L37" s="167">
        <v>13</v>
      </c>
      <c r="M37" s="168">
        <v>0</v>
      </c>
      <c r="N37" s="169">
        <v>1</v>
      </c>
      <c r="O37" s="130" t="s">
        <v>180</v>
      </c>
      <c r="P37" s="130">
        <v>16</v>
      </c>
      <c r="Q37" s="130">
        <v>16</v>
      </c>
    </row>
    <row r="38" spans="1:17" ht="14.25" customHeight="1" x14ac:dyDescent="0.2">
      <c r="A38" s="170"/>
      <c r="B38" s="221"/>
      <c r="C38" s="184">
        <v>0.5</v>
      </c>
      <c r="D38" s="185">
        <v>0.4</v>
      </c>
      <c r="E38" s="185">
        <v>0</v>
      </c>
      <c r="F38" s="185">
        <v>0.1</v>
      </c>
      <c r="G38" s="185"/>
      <c r="H38" s="186"/>
      <c r="I38" s="171">
        <v>0</v>
      </c>
      <c r="J38" s="172">
        <v>0</v>
      </c>
      <c r="K38" s="172">
        <v>0.13333333333333333</v>
      </c>
      <c r="L38" s="172">
        <v>0.8666666666666667</v>
      </c>
      <c r="M38" s="185"/>
      <c r="N38" s="186"/>
      <c r="O38" s="130"/>
    </row>
    <row r="39" spans="1:17" ht="12.75" customHeight="1" x14ac:dyDescent="0.2">
      <c r="A39" s="174" t="s">
        <v>47</v>
      </c>
      <c r="B39" s="223" t="s">
        <v>61</v>
      </c>
      <c r="C39" s="175">
        <v>4</v>
      </c>
      <c r="D39" s="176">
        <v>3</v>
      </c>
      <c r="E39" s="176">
        <v>2</v>
      </c>
      <c r="F39" s="176">
        <v>2</v>
      </c>
      <c r="G39" s="177">
        <v>5</v>
      </c>
      <c r="H39" s="178">
        <v>0</v>
      </c>
      <c r="I39" s="175">
        <v>0</v>
      </c>
      <c r="J39" s="176">
        <v>0</v>
      </c>
      <c r="K39" s="176">
        <v>4</v>
      </c>
      <c r="L39" s="176">
        <v>11</v>
      </c>
      <c r="M39" s="177">
        <v>0</v>
      </c>
      <c r="N39" s="178">
        <v>1</v>
      </c>
      <c r="O39" s="130" t="s">
        <v>181</v>
      </c>
      <c r="P39" s="130">
        <v>16</v>
      </c>
      <c r="Q39" s="130">
        <v>16</v>
      </c>
    </row>
    <row r="40" spans="1:17" ht="15" customHeight="1" x14ac:dyDescent="0.2">
      <c r="A40" s="174"/>
      <c r="B40" s="223"/>
      <c r="C40" s="179">
        <v>0.36363636363636365</v>
      </c>
      <c r="D40" s="180">
        <v>0.27272727272727271</v>
      </c>
      <c r="E40" s="180">
        <v>0.18181818181818182</v>
      </c>
      <c r="F40" s="180">
        <v>0.18181818181818182</v>
      </c>
      <c r="G40" s="180"/>
      <c r="H40" s="181"/>
      <c r="I40" s="182">
        <v>0</v>
      </c>
      <c r="J40" s="183">
        <v>0</v>
      </c>
      <c r="K40" s="183">
        <v>0.26666666666666666</v>
      </c>
      <c r="L40" s="183">
        <v>0.73333333333333328</v>
      </c>
      <c r="M40" s="180"/>
      <c r="N40" s="181"/>
      <c r="O40" s="130"/>
    </row>
    <row r="41" spans="1:17" ht="12.75" customHeight="1" x14ac:dyDescent="0.2">
      <c r="A41" s="170" t="s">
        <v>48</v>
      </c>
      <c r="B41" s="221" t="s">
        <v>62</v>
      </c>
      <c r="C41" s="166">
        <v>5</v>
      </c>
      <c r="D41" s="167">
        <v>2</v>
      </c>
      <c r="E41" s="167">
        <v>2</v>
      </c>
      <c r="F41" s="167">
        <v>1</v>
      </c>
      <c r="G41" s="168">
        <v>6</v>
      </c>
      <c r="H41" s="169">
        <v>0</v>
      </c>
      <c r="I41" s="166">
        <v>0</v>
      </c>
      <c r="J41" s="167">
        <v>0</v>
      </c>
      <c r="K41" s="167">
        <v>1</v>
      </c>
      <c r="L41" s="167">
        <v>14</v>
      </c>
      <c r="M41" s="168">
        <v>0</v>
      </c>
      <c r="N41" s="169">
        <v>1</v>
      </c>
      <c r="O41" s="130" t="s">
        <v>182</v>
      </c>
      <c r="P41" s="130">
        <v>16</v>
      </c>
      <c r="Q41" s="130">
        <v>16</v>
      </c>
    </row>
    <row r="42" spans="1:17" x14ac:dyDescent="0.2">
      <c r="A42" s="190"/>
      <c r="B42" s="224"/>
      <c r="C42" s="191">
        <v>0.5</v>
      </c>
      <c r="D42" s="192">
        <v>0.2</v>
      </c>
      <c r="E42" s="192">
        <v>0.2</v>
      </c>
      <c r="F42" s="192">
        <v>0.1</v>
      </c>
      <c r="G42" s="192"/>
      <c r="H42" s="193"/>
      <c r="I42" s="194">
        <v>0</v>
      </c>
      <c r="J42" s="195">
        <v>0</v>
      </c>
      <c r="K42" s="195">
        <v>6.6666666666666666E-2</v>
      </c>
      <c r="L42" s="195">
        <v>0.93333333333333335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5</v>
      </c>
      <c r="G48" s="199">
        <v>10</v>
      </c>
      <c r="H48" s="177">
        <v>0</v>
      </c>
      <c r="P48" s="130">
        <v>16</v>
      </c>
    </row>
    <row r="49" spans="1:16" x14ac:dyDescent="0.2">
      <c r="A49" s="86"/>
      <c r="C49" s="180">
        <v>6.25E-2</v>
      </c>
      <c r="D49" s="180">
        <v>0</v>
      </c>
      <c r="E49" s="180">
        <v>0</v>
      </c>
      <c r="F49" s="180">
        <v>0.3125</v>
      </c>
      <c r="G49" s="180">
        <v>0.625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11</v>
      </c>
      <c r="H54" s="177">
        <v>0</v>
      </c>
      <c r="P54" s="130">
        <v>16</v>
      </c>
    </row>
    <row r="55" spans="1:16" x14ac:dyDescent="0.2">
      <c r="A55" s="86"/>
      <c r="C55" s="180">
        <v>0</v>
      </c>
      <c r="D55" s="180">
        <v>0</v>
      </c>
      <c r="E55" s="180">
        <v>6.25E-2</v>
      </c>
      <c r="F55" s="180">
        <v>0.25</v>
      </c>
      <c r="G55" s="180">
        <v>0.6875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1</v>
      </c>
      <c r="G60" s="199"/>
      <c r="H60" s="177">
        <v>0</v>
      </c>
      <c r="P60" s="130">
        <v>16</v>
      </c>
    </row>
    <row r="61" spans="1:16" x14ac:dyDescent="0.2">
      <c r="A61" s="86"/>
      <c r="C61" s="180">
        <v>0</v>
      </c>
      <c r="D61" s="180">
        <v>6.6666666666666666E-2</v>
      </c>
      <c r="E61" s="180">
        <v>0.93333333333333335</v>
      </c>
      <c r="F61" s="180"/>
      <c r="G61" s="180"/>
      <c r="H61" s="180"/>
    </row>
    <row r="62" spans="1:16" x14ac:dyDescent="0.2">
      <c r="A62" s="87" t="s">
        <v>183</v>
      </c>
    </row>
    <row r="63" spans="1:16" ht="6.75" customHeight="1" x14ac:dyDescent="0.2">
      <c r="A63" s="87"/>
    </row>
    <row r="64" spans="1:16" ht="36"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4146-D273-4EE3-AE9F-8378D80A787A}">
  <sheetPr codeName="Sheet7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195</v>
      </c>
      <c r="C3" s="133"/>
      <c r="D3" s="134"/>
      <c r="E3" s="135">
        <v>44706</v>
      </c>
      <c r="F3" s="134"/>
      <c r="G3" s="136"/>
      <c r="H3" s="136"/>
      <c r="I3" s="135" t="s">
        <v>162</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3</v>
      </c>
      <c r="D6" s="141">
        <v>0.13636363636363635</v>
      </c>
      <c r="F6" s="142" t="s">
        <v>49</v>
      </c>
      <c r="J6" s="143" t="s">
        <v>173</v>
      </c>
    </row>
    <row r="7" spans="1:15" x14ac:dyDescent="0.2">
      <c r="B7" s="144" t="s">
        <v>3</v>
      </c>
      <c r="C7" s="88">
        <v>9</v>
      </c>
      <c r="D7" s="145">
        <v>0.40909090909090912</v>
      </c>
      <c r="F7" s="146" t="s">
        <v>28</v>
      </c>
      <c r="G7" s="147"/>
      <c r="H7" s="147">
        <v>0</v>
      </c>
      <c r="I7" s="141">
        <v>0</v>
      </c>
      <c r="K7" s="81" t="s">
        <v>286</v>
      </c>
    </row>
    <row r="8" spans="1:15" x14ac:dyDescent="0.2">
      <c r="B8" s="139" t="s">
        <v>5</v>
      </c>
      <c r="C8" s="140">
        <v>5</v>
      </c>
      <c r="D8" s="141">
        <v>0.22727272727272727</v>
      </c>
      <c r="F8" s="148" t="s">
        <v>0</v>
      </c>
      <c r="H8" s="81">
        <v>0</v>
      </c>
      <c r="I8" s="145">
        <v>0</v>
      </c>
      <c r="K8" s="81" t="s">
        <v>287</v>
      </c>
    </row>
    <row r="9" spans="1:15" x14ac:dyDescent="0.2">
      <c r="B9" s="144" t="s">
        <v>6</v>
      </c>
      <c r="C9" s="88">
        <v>4</v>
      </c>
      <c r="D9" s="145">
        <v>0.18181818181818182</v>
      </c>
      <c r="F9" s="146" t="s">
        <v>29</v>
      </c>
      <c r="G9" s="147"/>
      <c r="H9" s="147">
        <v>0</v>
      </c>
      <c r="I9" s="141">
        <v>0</v>
      </c>
      <c r="K9" s="81" t="s">
        <v>288</v>
      </c>
    </row>
    <row r="10" spans="1:15" x14ac:dyDescent="0.2">
      <c r="B10" s="139" t="s">
        <v>4</v>
      </c>
      <c r="C10" s="140">
        <v>4</v>
      </c>
      <c r="D10" s="141">
        <v>0.18181818181818182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8</v>
      </c>
      <c r="D12" s="141">
        <v>0.36363636363636365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3</v>
      </c>
      <c r="D17" s="149">
        <v>0.13636363636363635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9</v>
      </c>
      <c r="D24" s="167">
        <v>2</v>
      </c>
      <c r="E24" s="167">
        <v>0</v>
      </c>
      <c r="F24" s="167">
        <v>6</v>
      </c>
      <c r="G24" s="168">
        <v>5</v>
      </c>
      <c r="H24" s="169">
        <v>0</v>
      </c>
      <c r="I24" s="166">
        <v>2</v>
      </c>
      <c r="J24" s="167">
        <v>0</v>
      </c>
      <c r="K24" s="167">
        <v>6</v>
      </c>
      <c r="L24" s="167">
        <v>14</v>
      </c>
      <c r="M24" s="168">
        <v>0</v>
      </c>
      <c r="N24" s="169">
        <v>0</v>
      </c>
      <c r="O24" s="130" t="s">
        <v>174</v>
      </c>
      <c r="P24" s="130">
        <v>22</v>
      </c>
      <c r="Q24" s="130">
        <v>22</v>
      </c>
    </row>
    <row r="25" spans="1:17" ht="18.75" customHeight="1" x14ac:dyDescent="0.2">
      <c r="A25" s="170"/>
      <c r="B25" s="221"/>
      <c r="C25" s="171">
        <v>0.52941176470588236</v>
      </c>
      <c r="D25" s="172">
        <v>0.11764705882352941</v>
      </c>
      <c r="E25" s="172">
        <v>0</v>
      </c>
      <c r="F25" s="172">
        <v>0.35294117647058826</v>
      </c>
      <c r="G25" s="172"/>
      <c r="H25" s="173"/>
      <c r="I25" s="171">
        <v>9.0909090909090912E-2</v>
      </c>
      <c r="J25" s="172">
        <v>0</v>
      </c>
      <c r="K25" s="172">
        <v>0.27272727272727271</v>
      </c>
      <c r="L25" s="172">
        <v>0.63636363636363635</v>
      </c>
      <c r="M25" s="172"/>
      <c r="N25" s="173"/>
      <c r="O25" s="130"/>
    </row>
    <row r="26" spans="1:17" ht="12.75" customHeight="1" x14ac:dyDescent="0.2">
      <c r="A26" s="174" t="s">
        <v>41</v>
      </c>
      <c r="B26" s="223" t="s">
        <v>51</v>
      </c>
      <c r="C26" s="175">
        <v>10</v>
      </c>
      <c r="D26" s="176">
        <v>2</v>
      </c>
      <c r="E26" s="176">
        <v>1</v>
      </c>
      <c r="F26" s="176">
        <v>2</v>
      </c>
      <c r="G26" s="177">
        <v>7</v>
      </c>
      <c r="H26" s="178">
        <v>0</v>
      </c>
      <c r="I26" s="175">
        <v>3</v>
      </c>
      <c r="J26" s="176">
        <v>0</v>
      </c>
      <c r="K26" s="176">
        <v>4</v>
      </c>
      <c r="L26" s="176">
        <v>15</v>
      </c>
      <c r="M26" s="177">
        <v>0</v>
      </c>
      <c r="N26" s="178">
        <v>0</v>
      </c>
      <c r="O26" s="130" t="s">
        <v>175</v>
      </c>
      <c r="P26" s="130">
        <v>22</v>
      </c>
      <c r="Q26" s="130">
        <v>22</v>
      </c>
    </row>
    <row r="27" spans="1:17" ht="18" customHeight="1" x14ac:dyDescent="0.2">
      <c r="A27" s="174"/>
      <c r="B27" s="223"/>
      <c r="C27" s="179">
        <v>0.66666666666666663</v>
      </c>
      <c r="D27" s="180">
        <v>0.13333333333333333</v>
      </c>
      <c r="E27" s="180">
        <v>6.6666666666666666E-2</v>
      </c>
      <c r="F27" s="180">
        <v>0.13333333333333333</v>
      </c>
      <c r="G27" s="180"/>
      <c r="H27" s="181"/>
      <c r="I27" s="182">
        <v>0.13636363636363635</v>
      </c>
      <c r="J27" s="183">
        <v>0</v>
      </c>
      <c r="K27" s="183">
        <v>0.18181818181818182</v>
      </c>
      <c r="L27" s="183">
        <v>0.68181818181818177</v>
      </c>
      <c r="M27" s="180"/>
      <c r="N27" s="181"/>
      <c r="O27" s="130"/>
    </row>
    <row r="28" spans="1:17" ht="12.75" customHeight="1" x14ac:dyDescent="0.2">
      <c r="A28" s="170" t="s">
        <v>42</v>
      </c>
      <c r="B28" s="221" t="s">
        <v>58</v>
      </c>
      <c r="C28" s="166">
        <v>7</v>
      </c>
      <c r="D28" s="167">
        <v>3</v>
      </c>
      <c r="E28" s="167">
        <v>3</v>
      </c>
      <c r="F28" s="167">
        <v>4</v>
      </c>
      <c r="G28" s="168">
        <v>5</v>
      </c>
      <c r="H28" s="169">
        <v>0</v>
      </c>
      <c r="I28" s="166">
        <v>1</v>
      </c>
      <c r="J28" s="167">
        <v>2</v>
      </c>
      <c r="K28" s="167">
        <v>4</v>
      </c>
      <c r="L28" s="167">
        <v>15</v>
      </c>
      <c r="M28" s="168">
        <v>0</v>
      </c>
      <c r="N28" s="169">
        <v>0</v>
      </c>
      <c r="O28" s="130" t="s">
        <v>176</v>
      </c>
      <c r="P28" s="130">
        <v>22</v>
      </c>
      <c r="Q28" s="130">
        <v>22</v>
      </c>
    </row>
    <row r="29" spans="1:17" ht="15.75" customHeight="1" x14ac:dyDescent="0.2">
      <c r="A29" s="170"/>
      <c r="B29" s="221"/>
      <c r="C29" s="184">
        <v>0.41176470588235292</v>
      </c>
      <c r="D29" s="185">
        <v>0.17647058823529413</v>
      </c>
      <c r="E29" s="185">
        <v>0.17647058823529413</v>
      </c>
      <c r="F29" s="185">
        <v>0.23529411764705882</v>
      </c>
      <c r="G29" s="185"/>
      <c r="H29" s="186"/>
      <c r="I29" s="171">
        <v>4.5454545454545456E-2</v>
      </c>
      <c r="J29" s="172">
        <v>9.0909090909090912E-2</v>
      </c>
      <c r="K29" s="172">
        <v>0.18181818181818182</v>
      </c>
      <c r="L29" s="172">
        <v>0.68181818181818177</v>
      </c>
      <c r="M29" s="185"/>
      <c r="N29" s="186"/>
      <c r="O29" s="130"/>
    </row>
    <row r="30" spans="1:17" ht="13.5" customHeight="1" x14ac:dyDescent="0.2">
      <c r="A30" s="174" t="s">
        <v>43</v>
      </c>
      <c r="B30" s="223" t="s">
        <v>59</v>
      </c>
      <c r="C30" s="175">
        <v>7</v>
      </c>
      <c r="D30" s="176">
        <v>7</v>
      </c>
      <c r="E30" s="176">
        <v>1</v>
      </c>
      <c r="F30" s="176">
        <v>2</v>
      </c>
      <c r="G30" s="177">
        <v>5</v>
      </c>
      <c r="H30" s="178">
        <v>0</v>
      </c>
      <c r="I30" s="175">
        <v>0</v>
      </c>
      <c r="J30" s="176">
        <v>2</v>
      </c>
      <c r="K30" s="176">
        <v>5</v>
      </c>
      <c r="L30" s="176">
        <v>15</v>
      </c>
      <c r="M30" s="177">
        <v>0</v>
      </c>
      <c r="N30" s="178">
        <v>0</v>
      </c>
      <c r="O30" s="130" t="s">
        <v>177</v>
      </c>
      <c r="P30" s="130">
        <v>22</v>
      </c>
      <c r="Q30" s="130">
        <v>22</v>
      </c>
    </row>
    <row r="31" spans="1:17" ht="13.5" customHeight="1" x14ac:dyDescent="0.2">
      <c r="A31" s="174"/>
      <c r="B31" s="223"/>
      <c r="C31" s="179">
        <v>0.41176470588235292</v>
      </c>
      <c r="D31" s="180">
        <v>0.41176470588235292</v>
      </c>
      <c r="E31" s="180">
        <v>5.8823529411764705E-2</v>
      </c>
      <c r="F31" s="180">
        <v>0.11764705882352941</v>
      </c>
      <c r="G31" s="180"/>
      <c r="H31" s="181"/>
      <c r="I31" s="182">
        <v>0</v>
      </c>
      <c r="J31" s="183">
        <v>9.0909090909090912E-2</v>
      </c>
      <c r="K31" s="183">
        <v>0.22727272727272727</v>
      </c>
      <c r="L31" s="183">
        <v>0.68181818181818177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7</v>
      </c>
      <c r="D33" s="167">
        <v>4</v>
      </c>
      <c r="E33" s="167">
        <v>2</v>
      </c>
      <c r="F33" s="167">
        <v>4</v>
      </c>
      <c r="G33" s="168">
        <v>5</v>
      </c>
      <c r="H33" s="169">
        <v>0</v>
      </c>
      <c r="I33" s="166">
        <v>0</v>
      </c>
      <c r="J33" s="167">
        <v>2</v>
      </c>
      <c r="K33" s="167">
        <v>4</v>
      </c>
      <c r="L33" s="167">
        <v>16</v>
      </c>
      <c r="M33" s="168">
        <v>0</v>
      </c>
      <c r="N33" s="169">
        <v>0</v>
      </c>
      <c r="O33" s="130" t="s">
        <v>178</v>
      </c>
      <c r="P33" s="130">
        <v>22</v>
      </c>
      <c r="Q33" s="130">
        <v>22</v>
      </c>
    </row>
    <row r="34" spans="1:17" ht="14.25" customHeight="1" x14ac:dyDescent="0.2">
      <c r="A34" s="170"/>
      <c r="B34" s="221"/>
      <c r="C34" s="184">
        <v>0.41176470588235292</v>
      </c>
      <c r="D34" s="185">
        <v>0.23529411764705882</v>
      </c>
      <c r="E34" s="185">
        <v>0.11764705882352941</v>
      </c>
      <c r="F34" s="185">
        <v>0.23529411764705882</v>
      </c>
      <c r="G34" s="185"/>
      <c r="H34" s="186"/>
      <c r="I34" s="171">
        <v>0</v>
      </c>
      <c r="J34" s="172">
        <v>9.0909090909090912E-2</v>
      </c>
      <c r="K34" s="172">
        <v>0.18181818181818182</v>
      </c>
      <c r="L34" s="172">
        <v>0.72727272727272729</v>
      </c>
      <c r="M34" s="185"/>
      <c r="N34" s="186"/>
      <c r="O34" s="130"/>
    </row>
    <row r="35" spans="1:17" ht="12.75" customHeight="1" x14ac:dyDescent="0.2">
      <c r="A35" s="174" t="s">
        <v>45</v>
      </c>
      <c r="B35" s="223" t="s">
        <v>52</v>
      </c>
      <c r="C35" s="175">
        <v>8</v>
      </c>
      <c r="D35" s="176">
        <v>2</v>
      </c>
      <c r="E35" s="176">
        <v>6</v>
      </c>
      <c r="F35" s="176">
        <v>1</v>
      </c>
      <c r="G35" s="177">
        <v>5</v>
      </c>
      <c r="H35" s="178">
        <v>0</v>
      </c>
      <c r="I35" s="175">
        <v>0</v>
      </c>
      <c r="J35" s="176">
        <v>2</v>
      </c>
      <c r="K35" s="176">
        <v>6</v>
      </c>
      <c r="L35" s="176">
        <v>14</v>
      </c>
      <c r="M35" s="177">
        <v>0</v>
      </c>
      <c r="N35" s="178">
        <v>0</v>
      </c>
      <c r="O35" s="130" t="s">
        <v>179</v>
      </c>
      <c r="P35" s="130">
        <v>22</v>
      </c>
      <c r="Q35" s="130">
        <v>22</v>
      </c>
    </row>
    <row r="36" spans="1:17" ht="15.75" customHeight="1" x14ac:dyDescent="0.2">
      <c r="A36" s="174"/>
      <c r="B36" s="223"/>
      <c r="C36" s="179">
        <v>0.47058823529411764</v>
      </c>
      <c r="D36" s="180">
        <v>0.11764705882352941</v>
      </c>
      <c r="E36" s="180">
        <v>0.35294117647058826</v>
      </c>
      <c r="F36" s="180">
        <v>5.8823529411764705E-2</v>
      </c>
      <c r="G36" s="180"/>
      <c r="H36" s="181"/>
      <c r="I36" s="182">
        <v>0</v>
      </c>
      <c r="J36" s="183">
        <v>9.0909090909090912E-2</v>
      </c>
      <c r="K36" s="183">
        <v>0.27272727272727271</v>
      </c>
      <c r="L36" s="183">
        <v>0.63636363636363635</v>
      </c>
      <c r="M36" s="180"/>
      <c r="N36" s="181"/>
      <c r="O36" s="130"/>
    </row>
    <row r="37" spans="1:17" ht="12.75" customHeight="1" x14ac:dyDescent="0.2">
      <c r="A37" s="170" t="s">
        <v>46</v>
      </c>
      <c r="B37" s="221" t="s">
        <v>53</v>
      </c>
      <c r="C37" s="166">
        <v>9</v>
      </c>
      <c r="D37" s="167">
        <v>3</v>
      </c>
      <c r="E37" s="167">
        <v>2</v>
      </c>
      <c r="F37" s="167">
        <v>1</v>
      </c>
      <c r="G37" s="168">
        <v>7</v>
      </c>
      <c r="H37" s="169">
        <v>0</v>
      </c>
      <c r="I37" s="166">
        <v>0</v>
      </c>
      <c r="J37" s="167">
        <v>0</v>
      </c>
      <c r="K37" s="167">
        <v>8</v>
      </c>
      <c r="L37" s="167">
        <v>14</v>
      </c>
      <c r="M37" s="168">
        <v>0</v>
      </c>
      <c r="N37" s="169">
        <v>0</v>
      </c>
      <c r="O37" s="130" t="s">
        <v>180</v>
      </c>
      <c r="P37" s="130">
        <v>22</v>
      </c>
      <c r="Q37" s="130">
        <v>22</v>
      </c>
    </row>
    <row r="38" spans="1:17" ht="14.25" customHeight="1" x14ac:dyDescent="0.2">
      <c r="A38" s="170"/>
      <c r="B38" s="221"/>
      <c r="C38" s="184">
        <v>0.6</v>
      </c>
      <c r="D38" s="185">
        <v>0.2</v>
      </c>
      <c r="E38" s="185">
        <v>0.13333333333333333</v>
      </c>
      <c r="F38" s="185">
        <v>6.6666666666666666E-2</v>
      </c>
      <c r="G38" s="185"/>
      <c r="H38" s="186"/>
      <c r="I38" s="171">
        <v>0</v>
      </c>
      <c r="J38" s="172">
        <v>0</v>
      </c>
      <c r="K38" s="172">
        <v>0.36363636363636365</v>
      </c>
      <c r="L38" s="172">
        <v>0.63636363636363635</v>
      </c>
      <c r="M38" s="185"/>
      <c r="N38" s="186"/>
      <c r="O38" s="130"/>
    </row>
    <row r="39" spans="1:17" ht="12.75" customHeight="1" x14ac:dyDescent="0.2">
      <c r="A39" s="174" t="s">
        <v>47</v>
      </c>
      <c r="B39" s="223" t="s">
        <v>61</v>
      </c>
      <c r="C39" s="175">
        <v>7</v>
      </c>
      <c r="D39" s="176">
        <v>5</v>
      </c>
      <c r="E39" s="176">
        <v>1</v>
      </c>
      <c r="F39" s="176">
        <v>2</v>
      </c>
      <c r="G39" s="177">
        <v>6</v>
      </c>
      <c r="H39" s="178">
        <v>1</v>
      </c>
      <c r="I39" s="175">
        <v>0</v>
      </c>
      <c r="J39" s="176">
        <v>1</v>
      </c>
      <c r="K39" s="176">
        <v>5</v>
      </c>
      <c r="L39" s="176">
        <v>15</v>
      </c>
      <c r="M39" s="177">
        <v>1</v>
      </c>
      <c r="N39" s="178">
        <v>0</v>
      </c>
      <c r="O39" s="130" t="s">
        <v>181</v>
      </c>
      <c r="P39" s="130">
        <v>22</v>
      </c>
      <c r="Q39" s="130">
        <v>22</v>
      </c>
    </row>
    <row r="40" spans="1:17" ht="15" customHeight="1" x14ac:dyDescent="0.2">
      <c r="A40" s="174"/>
      <c r="B40" s="223"/>
      <c r="C40" s="179">
        <v>0.46666666666666667</v>
      </c>
      <c r="D40" s="180">
        <v>0.33333333333333331</v>
      </c>
      <c r="E40" s="180">
        <v>6.6666666666666666E-2</v>
      </c>
      <c r="F40" s="180">
        <v>0.13333333333333333</v>
      </c>
      <c r="G40" s="180"/>
      <c r="H40" s="181"/>
      <c r="I40" s="182">
        <v>0</v>
      </c>
      <c r="J40" s="183">
        <v>4.7619047619047616E-2</v>
      </c>
      <c r="K40" s="183">
        <v>0.23809523809523808</v>
      </c>
      <c r="L40" s="183">
        <v>0.7142857142857143</v>
      </c>
      <c r="M40" s="180"/>
      <c r="N40" s="181"/>
      <c r="O40" s="130"/>
    </row>
    <row r="41" spans="1:17" ht="12.75" customHeight="1" x14ac:dyDescent="0.2">
      <c r="A41" s="170" t="s">
        <v>48</v>
      </c>
      <c r="B41" s="221" t="s">
        <v>62</v>
      </c>
      <c r="C41" s="166">
        <v>11</v>
      </c>
      <c r="D41" s="167">
        <v>1</v>
      </c>
      <c r="E41" s="167">
        <v>1</v>
      </c>
      <c r="F41" s="167">
        <v>1</v>
      </c>
      <c r="G41" s="168">
        <v>8</v>
      </c>
      <c r="H41" s="169">
        <v>0</v>
      </c>
      <c r="I41" s="166">
        <v>0</v>
      </c>
      <c r="J41" s="167">
        <v>1</v>
      </c>
      <c r="K41" s="167">
        <v>5</v>
      </c>
      <c r="L41" s="167">
        <v>15</v>
      </c>
      <c r="M41" s="168">
        <v>1</v>
      </c>
      <c r="N41" s="169">
        <v>0</v>
      </c>
      <c r="O41" s="130" t="s">
        <v>182</v>
      </c>
      <c r="P41" s="130">
        <v>22</v>
      </c>
      <c r="Q41" s="130">
        <v>22</v>
      </c>
    </row>
    <row r="42" spans="1:17" x14ac:dyDescent="0.2">
      <c r="A42" s="190"/>
      <c r="B42" s="224"/>
      <c r="C42" s="191">
        <v>0.7857142857142857</v>
      </c>
      <c r="D42" s="192">
        <v>7.1428571428571425E-2</v>
      </c>
      <c r="E42" s="192">
        <v>7.1428571428571425E-2</v>
      </c>
      <c r="F42" s="192">
        <v>7.1428571428571425E-2</v>
      </c>
      <c r="G42" s="192"/>
      <c r="H42" s="193"/>
      <c r="I42" s="194">
        <v>0</v>
      </c>
      <c r="J42" s="195">
        <v>4.7619047619047616E-2</v>
      </c>
      <c r="K42" s="195">
        <v>0.23809523809523808</v>
      </c>
      <c r="L42" s="195">
        <v>0.7142857142857143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19</v>
      </c>
      <c r="H48" s="177">
        <v>1</v>
      </c>
      <c r="P48" s="130">
        <v>22</v>
      </c>
    </row>
    <row r="49" spans="1:16" x14ac:dyDescent="0.2">
      <c r="A49" s="86"/>
      <c r="C49" s="180">
        <v>0</v>
      </c>
      <c r="D49" s="180">
        <v>0</v>
      </c>
      <c r="E49" s="180">
        <v>0</v>
      </c>
      <c r="F49" s="180">
        <v>9.5238095238095233E-2</v>
      </c>
      <c r="G49" s="180">
        <v>0.90476190476190477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7</v>
      </c>
      <c r="G54" s="199">
        <v>15</v>
      </c>
      <c r="H54" s="177">
        <v>0</v>
      </c>
      <c r="P54" s="130">
        <v>22</v>
      </c>
    </row>
    <row r="55" spans="1:16" x14ac:dyDescent="0.2">
      <c r="A55" s="86"/>
      <c r="C55" s="180">
        <v>0</v>
      </c>
      <c r="D55" s="180">
        <v>0</v>
      </c>
      <c r="E55" s="180">
        <v>0</v>
      </c>
      <c r="F55" s="180">
        <v>0.31818181818181818</v>
      </c>
      <c r="G55" s="180">
        <v>0.68181818181818177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22</v>
      </c>
      <c r="F60" s="199">
        <v>0</v>
      </c>
      <c r="G60" s="199"/>
      <c r="H60" s="177">
        <v>0</v>
      </c>
      <c r="P60" s="130">
        <v>22</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289</v>
      </c>
      <c r="C64" s="226"/>
      <c r="D64" s="226"/>
      <c r="E64" s="226"/>
      <c r="F64" s="226"/>
      <c r="G64" s="226"/>
      <c r="H64" s="226"/>
      <c r="I64" s="226"/>
      <c r="J64" s="226"/>
      <c r="K64" s="226"/>
      <c r="L64" s="226"/>
    </row>
    <row r="65" spans="2:12" ht="23.1" customHeight="1" x14ac:dyDescent="0.2">
      <c r="B65" s="226" t="s">
        <v>290</v>
      </c>
      <c r="C65" s="226"/>
      <c r="D65" s="226"/>
      <c r="E65" s="226"/>
      <c r="F65" s="226"/>
      <c r="G65" s="226"/>
      <c r="H65" s="226"/>
      <c r="I65" s="226"/>
      <c r="J65" s="226"/>
      <c r="K65" s="226"/>
      <c r="L65" s="226"/>
    </row>
    <row r="66" spans="2:12" ht="23.1" customHeight="1" x14ac:dyDescent="0.2">
      <c r="B66" s="226" t="s">
        <v>291</v>
      </c>
      <c r="C66" s="226"/>
      <c r="D66" s="226"/>
      <c r="E66" s="226"/>
      <c r="F66" s="226"/>
      <c r="G66" s="226"/>
      <c r="H66" s="226"/>
      <c r="I66" s="226"/>
      <c r="J66" s="226"/>
      <c r="K66" s="226"/>
      <c r="L66" s="226"/>
    </row>
    <row r="67" spans="2:12" ht="23.1" customHeight="1" x14ac:dyDescent="0.2">
      <c r="B67" s="226" t="s">
        <v>292</v>
      </c>
      <c r="C67" s="226"/>
      <c r="D67" s="226"/>
      <c r="E67" s="226"/>
      <c r="F67" s="226"/>
      <c r="G67" s="226"/>
      <c r="H67" s="226"/>
      <c r="I67" s="226"/>
      <c r="J67" s="226"/>
      <c r="K67" s="226"/>
      <c r="L67" s="226"/>
    </row>
    <row r="68" spans="2:12" ht="23.1" customHeight="1" x14ac:dyDescent="0.2">
      <c r="B68" s="226" t="s">
        <v>293</v>
      </c>
      <c r="C68" s="226"/>
      <c r="D68" s="226"/>
      <c r="E68" s="226"/>
      <c r="F68" s="226"/>
      <c r="G68" s="226"/>
      <c r="H68" s="226"/>
      <c r="I68" s="226"/>
      <c r="J68" s="226"/>
      <c r="K68" s="226"/>
      <c r="L68" s="226"/>
    </row>
    <row r="69" spans="2:12" ht="23.1" customHeight="1" x14ac:dyDescent="0.2">
      <c r="B69" s="226" t="s">
        <v>294</v>
      </c>
      <c r="C69" s="226"/>
      <c r="D69" s="226"/>
      <c r="E69" s="226"/>
      <c r="F69" s="226"/>
      <c r="G69" s="226"/>
      <c r="H69" s="226"/>
      <c r="I69" s="226"/>
      <c r="J69" s="226"/>
      <c r="K69" s="226"/>
      <c r="L69" s="226"/>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9">
    <mergeCell ref="B69:L69"/>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CB8-550C-4495-BA48-D4767EB5E110}">
  <sheetPr codeName="Sheet5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242</v>
      </c>
      <c r="C3" s="133"/>
      <c r="D3" s="134"/>
      <c r="E3" s="135">
        <v>44692</v>
      </c>
      <c r="F3" s="134"/>
      <c r="G3" s="136"/>
      <c r="H3" s="136"/>
      <c r="I3" s="135" t="s">
        <v>243</v>
      </c>
      <c r="J3" s="136"/>
      <c r="K3" s="136"/>
      <c r="L3" s="136"/>
      <c r="M3" s="137">
        <v>32</v>
      </c>
      <c r="N3" s="138"/>
      <c r="O3" s="130"/>
    </row>
    <row r="4" spans="1:15" ht="9.75" customHeight="1" x14ac:dyDescent="0.2"/>
    <row r="5" spans="1:15" ht="17.25" customHeight="1" x14ac:dyDescent="0.2">
      <c r="A5" s="86" t="s">
        <v>13</v>
      </c>
      <c r="B5" s="87" t="s">
        <v>12</v>
      </c>
    </row>
    <row r="6" spans="1:15" x14ac:dyDescent="0.2">
      <c r="B6" s="139" t="s">
        <v>2</v>
      </c>
      <c r="C6" s="140">
        <v>6</v>
      </c>
      <c r="D6" s="141">
        <v>0.1875</v>
      </c>
      <c r="F6" s="142" t="s">
        <v>49</v>
      </c>
      <c r="J6" s="143" t="s">
        <v>173</v>
      </c>
    </row>
    <row r="7" spans="1:15" x14ac:dyDescent="0.2">
      <c r="B7" s="144" t="s">
        <v>3</v>
      </c>
      <c r="C7" s="88">
        <v>8</v>
      </c>
      <c r="D7" s="145">
        <v>0.25</v>
      </c>
      <c r="F7" s="146" t="s">
        <v>28</v>
      </c>
      <c r="G7" s="147"/>
      <c r="H7" s="147">
        <v>17</v>
      </c>
      <c r="I7" s="141">
        <v>0.53125</v>
      </c>
    </row>
    <row r="8" spans="1:15" x14ac:dyDescent="0.2">
      <c r="B8" s="139" t="s">
        <v>5</v>
      </c>
      <c r="C8" s="140">
        <v>1</v>
      </c>
      <c r="D8" s="141">
        <v>3.125E-2</v>
      </c>
      <c r="F8" s="148" t="s">
        <v>0</v>
      </c>
      <c r="H8" s="81">
        <v>1</v>
      </c>
      <c r="I8" s="145">
        <v>3.125E-2</v>
      </c>
    </row>
    <row r="9" spans="1:15" x14ac:dyDescent="0.2">
      <c r="B9" s="144" t="s">
        <v>6</v>
      </c>
      <c r="C9" s="88">
        <v>0</v>
      </c>
      <c r="D9" s="145">
        <v>0</v>
      </c>
      <c r="F9" s="146" t="s">
        <v>29</v>
      </c>
      <c r="G9" s="147"/>
      <c r="H9" s="147">
        <v>0</v>
      </c>
      <c r="I9" s="141">
        <v>0</v>
      </c>
    </row>
    <row r="10" spans="1:15" x14ac:dyDescent="0.2">
      <c r="B10" s="139" t="s">
        <v>4</v>
      </c>
      <c r="C10" s="140">
        <v>2</v>
      </c>
      <c r="D10" s="141">
        <v>6.25E-2</v>
      </c>
      <c r="F10" s="148" t="s">
        <v>30</v>
      </c>
      <c r="H10" s="81">
        <v>0</v>
      </c>
      <c r="I10" s="145">
        <v>0</v>
      </c>
    </row>
    <row r="11" spans="1:15" x14ac:dyDescent="0.2">
      <c r="B11" s="144" t="s">
        <v>23</v>
      </c>
      <c r="C11" s="88">
        <v>19</v>
      </c>
      <c r="D11" s="145">
        <v>0.59375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3.125E-2</v>
      </c>
    </row>
    <row r="14" spans="1:15" x14ac:dyDescent="0.2">
      <c r="B14" s="139" t="s">
        <v>27</v>
      </c>
      <c r="C14" s="140">
        <v>2</v>
      </c>
      <c r="D14" s="141">
        <v>6.25E-2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6</v>
      </c>
      <c r="E24" s="167">
        <v>8</v>
      </c>
      <c r="F24" s="167">
        <v>5</v>
      </c>
      <c r="G24" s="168">
        <v>5</v>
      </c>
      <c r="H24" s="169">
        <v>1</v>
      </c>
      <c r="I24" s="166">
        <v>0</v>
      </c>
      <c r="J24" s="167">
        <v>3</v>
      </c>
      <c r="K24" s="167">
        <v>4</v>
      </c>
      <c r="L24" s="167">
        <v>20</v>
      </c>
      <c r="M24" s="168">
        <v>4</v>
      </c>
      <c r="N24" s="169">
        <v>1</v>
      </c>
      <c r="O24" s="130" t="s">
        <v>174</v>
      </c>
      <c r="P24" s="130">
        <v>32</v>
      </c>
      <c r="Q24" s="130">
        <v>32</v>
      </c>
    </row>
    <row r="25" spans="1:17" ht="18.75" customHeight="1" x14ac:dyDescent="0.2">
      <c r="A25" s="170"/>
      <c r="B25" s="221"/>
      <c r="C25" s="171">
        <v>0.26923076923076922</v>
      </c>
      <c r="D25" s="172">
        <v>0.23076923076923078</v>
      </c>
      <c r="E25" s="172">
        <v>0.30769230769230771</v>
      </c>
      <c r="F25" s="172">
        <v>0.19230769230769232</v>
      </c>
      <c r="G25" s="172"/>
      <c r="H25" s="173"/>
      <c r="I25" s="171">
        <v>0</v>
      </c>
      <c r="J25" s="172">
        <v>0.1111111111111111</v>
      </c>
      <c r="K25" s="172">
        <v>0.14814814814814814</v>
      </c>
      <c r="L25" s="172">
        <v>0.7407407407407407</v>
      </c>
      <c r="M25" s="172"/>
      <c r="N25" s="173"/>
      <c r="O25" s="130"/>
    </row>
    <row r="26" spans="1:17" ht="12.75" customHeight="1" x14ac:dyDescent="0.2">
      <c r="A26" s="174" t="s">
        <v>41</v>
      </c>
      <c r="B26" s="223" t="s">
        <v>51</v>
      </c>
      <c r="C26" s="175">
        <v>4</v>
      </c>
      <c r="D26" s="176">
        <v>4</v>
      </c>
      <c r="E26" s="176">
        <v>5</v>
      </c>
      <c r="F26" s="176">
        <v>11</v>
      </c>
      <c r="G26" s="177">
        <v>8</v>
      </c>
      <c r="H26" s="178">
        <v>0</v>
      </c>
      <c r="I26" s="175">
        <v>0</v>
      </c>
      <c r="J26" s="176">
        <v>0</v>
      </c>
      <c r="K26" s="176">
        <v>5</v>
      </c>
      <c r="L26" s="176">
        <v>21</v>
      </c>
      <c r="M26" s="177">
        <v>6</v>
      </c>
      <c r="N26" s="178">
        <v>0</v>
      </c>
      <c r="O26" s="130" t="s">
        <v>175</v>
      </c>
      <c r="P26" s="130">
        <v>32</v>
      </c>
      <c r="Q26" s="130">
        <v>32</v>
      </c>
    </row>
    <row r="27" spans="1:17" ht="18" customHeight="1" x14ac:dyDescent="0.2">
      <c r="A27" s="174"/>
      <c r="B27" s="223"/>
      <c r="C27" s="179">
        <v>0.16666666666666666</v>
      </c>
      <c r="D27" s="180">
        <v>0.16666666666666666</v>
      </c>
      <c r="E27" s="180">
        <v>0.20833333333333334</v>
      </c>
      <c r="F27" s="180">
        <v>0.45833333333333331</v>
      </c>
      <c r="G27" s="180"/>
      <c r="H27" s="181"/>
      <c r="I27" s="182">
        <v>0</v>
      </c>
      <c r="J27" s="183">
        <v>0</v>
      </c>
      <c r="K27" s="183">
        <v>0.19230769230769232</v>
      </c>
      <c r="L27" s="183">
        <v>0.80769230769230771</v>
      </c>
      <c r="M27" s="180"/>
      <c r="N27" s="181"/>
      <c r="O27" s="130"/>
    </row>
    <row r="28" spans="1:17" ht="12.75" customHeight="1" x14ac:dyDescent="0.2">
      <c r="A28" s="170" t="s">
        <v>42</v>
      </c>
      <c r="B28" s="221" t="s">
        <v>58</v>
      </c>
      <c r="C28" s="166">
        <v>1</v>
      </c>
      <c r="D28" s="167">
        <v>3</v>
      </c>
      <c r="E28" s="167">
        <v>3</v>
      </c>
      <c r="F28" s="167">
        <v>15</v>
      </c>
      <c r="G28" s="168">
        <v>9</v>
      </c>
      <c r="H28" s="169">
        <v>1</v>
      </c>
      <c r="I28" s="166">
        <v>1</v>
      </c>
      <c r="J28" s="167">
        <v>0</v>
      </c>
      <c r="K28" s="167">
        <v>2</v>
      </c>
      <c r="L28" s="167">
        <v>21</v>
      </c>
      <c r="M28" s="168">
        <v>7</v>
      </c>
      <c r="N28" s="169">
        <v>1</v>
      </c>
      <c r="O28" s="130" t="s">
        <v>176</v>
      </c>
      <c r="P28" s="130">
        <v>32</v>
      </c>
      <c r="Q28" s="130">
        <v>32</v>
      </c>
    </row>
    <row r="29" spans="1:17" ht="15.75" customHeight="1" x14ac:dyDescent="0.2">
      <c r="A29" s="170"/>
      <c r="B29" s="221"/>
      <c r="C29" s="184">
        <v>4.5454545454545456E-2</v>
      </c>
      <c r="D29" s="185">
        <v>0.13636363636363635</v>
      </c>
      <c r="E29" s="185">
        <v>0.13636363636363635</v>
      </c>
      <c r="F29" s="185">
        <v>0.68181818181818177</v>
      </c>
      <c r="G29" s="185"/>
      <c r="H29" s="186"/>
      <c r="I29" s="171">
        <v>4.1666666666666664E-2</v>
      </c>
      <c r="J29" s="172">
        <v>0</v>
      </c>
      <c r="K29" s="172">
        <v>8.3333333333333329E-2</v>
      </c>
      <c r="L29" s="172">
        <v>0.875</v>
      </c>
      <c r="M29" s="185"/>
      <c r="N29" s="186"/>
      <c r="O29" s="130"/>
    </row>
    <row r="30" spans="1:17" ht="13.5" customHeight="1" x14ac:dyDescent="0.2">
      <c r="A30" s="174" t="s">
        <v>43</v>
      </c>
      <c r="B30" s="223" t="s">
        <v>59</v>
      </c>
      <c r="C30" s="175">
        <v>2</v>
      </c>
      <c r="D30" s="176">
        <v>5</v>
      </c>
      <c r="E30" s="176">
        <v>6</v>
      </c>
      <c r="F30" s="176">
        <v>17</v>
      </c>
      <c r="G30" s="177">
        <v>2</v>
      </c>
      <c r="H30" s="178">
        <v>0</v>
      </c>
      <c r="I30" s="175">
        <v>0</v>
      </c>
      <c r="J30" s="176">
        <v>0</v>
      </c>
      <c r="K30" s="176">
        <v>2</v>
      </c>
      <c r="L30" s="176">
        <v>28</v>
      </c>
      <c r="M30" s="177">
        <v>1</v>
      </c>
      <c r="N30" s="178">
        <v>1</v>
      </c>
      <c r="O30" s="130" t="s">
        <v>177</v>
      </c>
      <c r="P30" s="130">
        <v>32</v>
      </c>
      <c r="Q30" s="130">
        <v>32</v>
      </c>
    </row>
    <row r="31" spans="1:17" ht="13.5" customHeight="1" x14ac:dyDescent="0.2">
      <c r="A31" s="174"/>
      <c r="B31" s="223"/>
      <c r="C31" s="179">
        <v>6.6666666666666666E-2</v>
      </c>
      <c r="D31" s="180">
        <v>0.16666666666666666</v>
      </c>
      <c r="E31" s="180">
        <v>0.2</v>
      </c>
      <c r="F31" s="180">
        <v>0.56666666666666665</v>
      </c>
      <c r="G31" s="180"/>
      <c r="H31" s="181"/>
      <c r="I31" s="182">
        <v>0</v>
      </c>
      <c r="J31" s="183">
        <v>0</v>
      </c>
      <c r="K31" s="183">
        <v>6.6666666666666666E-2</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4</v>
      </c>
      <c r="D33" s="167">
        <v>5</v>
      </c>
      <c r="E33" s="167">
        <v>3</v>
      </c>
      <c r="F33" s="167">
        <v>12</v>
      </c>
      <c r="G33" s="168">
        <v>7</v>
      </c>
      <c r="H33" s="169">
        <v>1</v>
      </c>
      <c r="I33" s="166">
        <v>0</v>
      </c>
      <c r="J33" s="167">
        <v>0</v>
      </c>
      <c r="K33" s="167">
        <v>5</v>
      </c>
      <c r="L33" s="167">
        <v>21</v>
      </c>
      <c r="M33" s="168">
        <v>6</v>
      </c>
      <c r="N33" s="169">
        <v>0</v>
      </c>
      <c r="O33" s="130" t="s">
        <v>178</v>
      </c>
      <c r="P33" s="130">
        <v>32</v>
      </c>
      <c r="Q33" s="130">
        <v>32</v>
      </c>
    </row>
    <row r="34" spans="1:17" ht="14.25" customHeight="1" x14ac:dyDescent="0.2">
      <c r="A34" s="170"/>
      <c r="B34" s="221"/>
      <c r="C34" s="184">
        <v>0.16666666666666666</v>
      </c>
      <c r="D34" s="185">
        <v>0.20833333333333334</v>
      </c>
      <c r="E34" s="185">
        <v>0.125</v>
      </c>
      <c r="F34" s="185">
        <v>0.5</v>
      </c>
      <c r="G34" s="185"/>
      <c r="H34" s="186"/>
      <c r="I34" s="171">
        <v>0</v>
      </c>
      <c r="J34" s="172">
        <v>0</v>
      </c>
      <c r="K34" s="172">
        <v>0.19230769230769232</v>
      </c>
      <c r="L34" s="172">
        <v>0.80769230769230771</v>
      </c>
      <c r="M34" s="185"/>
      <c r="N34" s="186"/>
      <c r="O34" s="130"/>
    </row>
    <row r="35" spans="1:17" ht="12.75" customHeight="1" x14ac:dyDescent="0.2">
      <c r="A35" s="174" t="s">
        <v>45</v>
      </c>
      <c r="B35" s="223" t="s">
        <v>52</v>
      </c>
      <c r="C35" s="175">
        <v>2</v>
      </c>
      <c r="D35" s="176">
        <v>4</v>
      </c>
      <c r="E35" s="176">
        <v>6</v>
      </c>
      <c r="F35" s="176">
        <v>17</v>
      </c>
      <c r="G35" s="177">
        <v>3</v>
      </c>
      <c r="H35" s="178">
        <v>0</v>
      </c>
      <c r="I35" s="175">
        <v>0</v>
      </c>
      <c r="J35" s="176">
        <v>0</v>
      </c>
      <c r="K35" s="176">
        <v>1</v>
      </c>
      <c r="L35" s="176">
        <v>28</v>
      </c>
      <c r="M35" s="177">
        <v>3</v>
      </c>
      <c r="N35" s="178">
        <v>0</v>
      </c>
      <c r="O35" s="130" t="s">
        <v>179</v>
      </c>
      <c r="P35" s="130">
        <v>32</v>
      </c>
      <c r="Q35" s="130">
        <v>32</v>
      </c>
    </row>
    <row r="36" spans="1:17" ht="15.75" customHeight="1" x14ac:dyDescent="0.2">
      <c r="A36" s="174"/>
      <c r="B36" s="223"/>
      <c r="C36" s="179">
        <v>6.8965517241379309E-2</v>
      </c>
      <c r="D36" s="180">
        <v>0.13793103448275862</v>
      </c>
      <c r="E36" s="180">
        <v>0.20689655172413793</v>
      </c>
      <c r="F36" s="180">
        <v>0.58620689655172409</v>
      </c>
      <c r="G36" s="180"/>
      <c r="H36" s="181"/>
      <c r="I36" s="182">
        <v>0</v>
      </c>
      <c r="J36" s="183">
        <v>0</v>
      </c>
      <c r="K36" s="183">
        <v>3.4482758620689655E-2</v>
      </c>
      <c r="L36" s="183">
        <v>0.96551724137931039</v>
      </c>
      <c r="M36" s="180"/>
      <c r="N36" s="181"/>
      <c r="O36" s="130"/>
    </row>
    <row r="37" spans="1:17" ht="12.75" customHeight="1" x14ac:dyDescent="0.2">
      <c r="A37" s="170" t="s">
        <v>46</v>
      </c>
      <c r="B37" s="221" t="s">
        <v>53</v>
      </c>
      <c r="C37" s="166">
        <v>4</v>
      </c>
      <c r="D37" s="167">
        <v>7</v>
      </c>
      <c r="E37" s="167">
        <v>4</v>
      </c>
      <c r="F37" s="167">
        <v>9</v>
      </c>
      <c r="G37" s="168">
        <v>8</v>
      </c>
      <c r="H37" s="169">
        <v>0</v>
      </c>
      <c r="I37" s="166">
        <v>0</v>
      </c>
      <c r="J37" s="167">
        <v>0</v>
      </c>
      <c r="K37" s="167">
        <v>5</v>
      </c>
      <c r="L37" s="167">
        <v>21</v>
      </c>
      <c r="M37" s="168">
        <v>6</v>
      </c>
      <c r="N37" s="169">
        <v>0</v>
      </c>
      <c r="O37" s="130" t="s">
        <v>180</v>
      </c>
      <c r="P37" s="130">
        <v>32</v>
      </c>
      <c r="Q37" s="130">
        <v>32</v>
      </c>
    </row>
    <row r="38" spans="1:17" ht="14.25" customHeight="1" x14ac:dyDescent="0.2">
      <c r="A38" s="170"/>
      <c r="B38" s="221"/>
      <c r="C38" s="184">
        <v>0.16666666666666666</v>
      </c>
      <c r="D38" s="185">
        <v>0.29166666666666669</v>
      </c>
      <c r="E38" s="185">
        <v>0.16666666666666666</v>
      </c>
      <c r="F38" s="185">
        <v>0.375</v>
      </c>
      <c r="G38" s="185"/>
      <c r="H38" s="186"/>
      <c r="I38" s="171">
        <v>0</v>
      </c>
      <c r="J38" s="172">
        <v>0</v>
      </c>
      <c r="K38" s="172">
        <v>0.19230769230769232</v>
      </c>
      <c r="L38" s="172">
        <v>0.80769230769230771</v>
      </c>
      <c r="M38" s="185"/>
      <c r="N38" s="186"/>
      <c r="O38" s="130"/>
    </row>
    <row r="39" spans="1:17" ht="12.75" customHeight="1" x14ac:dyDescent="0.2">
      <c r="A39" s="174" t="s">
        <v>47</v>
      </c>
      <c r="B39" s="223" t="s">
        <v>61</v>
      </c>
      <c r="C39" s="175">
        <v>4</v>
      </c>
      <c r="D39" s="176">
        <v>5</v>
      </c>
      <c r="E39" s="176">
        <v>7</v>
      </c>
      <c r="F39" s="176">
        <v>9</v>
      </c>
      <c r="G39" s="177">
        <v>7</v>
      </c>
      <c r="H39" s="178">
        <v>0</v>
      </c>
      <c r="I39" s="175">
        <v>1</v>
      </c>
      <c r="J39" s="176">
        <v>0</v>
      </c>
      <c r="K39" s="176">
        <v>3</v>
      </c>
      <c r="L39" s="176">
        <v>22</v>
      </c>
      <c r="M39" s="177">
        <v>6</v>
      </c>
      <c r="N39" s="178">
        <v>0</v>
      </c>
      <c r="O39" s="130" t="s">
        <v>181</v>
      </c>
      <c r="P39" s="130">
        <v>32</v>
      </c>
      <c r="Q39" s="130">
        <v>32</v>
      </c>
    </row>
    <row r="40" spans="1:17" ht="15" customHeight="1" x14ac:dyDescent="0.2">
      <c r="A40" s="174"/>
      <c r="B40" s="223"/>
      <c r="C40" s="179">
        <v>0.16</v>
      </c>
      <c r="D40" s="180">
        <v>0.2</v>
      </c>
      <c r="E40" s="180">
        <v>0.28000000000000003</v>
      </c>
      <c r="F40" s="180">
        <v>0.36</v>
      </c>
      <c r="G40" s="180"/>
      <c r="H40" s="181"/>
      <c r="I40" s="182">
        <v>3.8461538461538464E-2</v>
      </c>
      <c r="J40" s="183">
        <v>0</v>
      </c>
      <c r="K40" s="183">
        <v>0.11538461538461539</v>
      </c>
      <c r="L40" s="183">
        <v>0.84615384615384615</v>
      </c>
      <c r="M40" s="180"/>
      <c r="N40" s="181"/>
      <c r="O40" s="130"/>
    </row>
    <row r="41" spans="1:17" ht="12.75" customHeight="1" x14ac:dyDescent="0.2">
      <c r="A41" s="170" t="s">
        <v>48</v>
      </c>
      <c r="B41" s="221" t="s">
        <v>62</v>
      </c>
      <c r="C41" s="166">
        <v>5</v>
      </c>
      <c r="D41" s="167">
        <v>4</v>
      </c>
      <c r="E41" s="167">
        <v>4</v>
      </c>
      <c r="F41" s="167">
        <v>7</v>
      </c>
      <c r="G41" s="168">
        <v>12</v>
      </c>
      <c r="H41" s="169">
        <v>0</v>
      </c>
      <c r="I41" s="166">
        <v>0</v>
      </c>
      <c r="J41" s="167">
        <v>1</v>
      </c>
      <c r="K41" s="167">
        <v>0</v>
      </c>
      <c r="L41" s="167">
        <v>20</v>
      </c>
      <c r="M41" s="168">
        <v>11</v>
      </c>
      <c r="N41" s="169">
        <v>0</v>
      </c>
      <c r="O41" s="130" t="s">
        <v>182</v>
      </c>
      <c r="P41" s="130">
        <v>32</v>
      </c>
      <c r="Q41" s="130">
        <v>32</v>
      </c>
    </row>
    <row r="42" spans="1:17" x14ac:dyDescent="0.2">
      <c r="A42" s="190"/>
      <c r="B42" s="224"/>
      <c r="C42" s="191">
        <v>0.25</v>
      </c>
      <c r="D42" s="192">
        <v>0.2</v>
      </c>
      <c r="E42" s="192">
        <v>0.2</v>
      </c>
      <c r="F42" s="192">
        <v>0.35</v>
      </c>
      <c r="G42" s="192"/>
      <c r="H42" s="193"/>
      <c r="I42" s="194">
        <v>0</v>
      </c>
      <c r="J42" s="195">
        <v>4.7619047619047616E-2</v>
      </c>
      <c r="K42" s="195">
        <v>0</v>
      </c>
      <c r="L42" s="195">
        <v>0.95238095238095233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12</v>
      </c>
      <c r="G48" s="199">
        <v>17</v>
      </c>
      <c r="H48" s="177">
        <v>0</v>
      </c>
      <c r="P48" s="130">
        <v>32</v>
      </c>
    </row>
    <row r="49" spans="1:16" x14ac:dyDescent="0.2">
      <c r="A49" s="86"/>
      <c r="C49" s="180">
        <v>3.125E-2</v>
      </c>
      <c r="D49" s="180">
        <v>0</v>
      </c>
      <c r="E49" s="180">
        <v>6.25E-2</v>
      </c>
      <c r="F49" s="180">
        <v>0.375</v>
      </c>
      <c r="G49" s="180">
        <v>0.53125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5</v>
      </c>
      <c r="F54" s="199">
        <v>11</v>
      </c>
      <c r="G54" s="199">
        <v>15</v>
      </c>
      <c r="H54" s="177">
        <v>0</v>
      </c>
      <c r="P54" s="130">
        <v>32</v>
      </c>
    </row>
    <row r="55" spans="1:16" x14ac:dyDescent="0.2">
      <c r="A55" s="86"/>
      <c r="C55" s="180">
        <v>0</v>
      </c>
      <c r="D55" s="180">
        <v>3.125E-2</v>
      </c>
      <c r="E55" s="180">
        <v>0.15625</v>
      </c>
      <c r="F55" s="180">
        <v>0.34375</v>
      </c>
      <c r="G55" s="180">
        <v>0.46875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31</v>
      </c>
      <c r="F60" s="199">
        <v>0</v>
      </c>
      <c r="G60" s="199"/>
      <c r="H60" s="177">
        <v>0</v>
      </c>
      <c r="P60" s="130">
        <v>32</v>
      </c>
    </row>
    <row r="61" spans="1:16" x14ac:dyDescent="0.2">
      <c r="A61" s="86"/>
      <c r="C61" s="180">
        <v>0</v>
      </c>
      <c r="D61" s="180">
        <v>3.125E-2</v>
      </c>
      <c r="E61" s="180">
        <v>0.96875</v>
      </c>
      <c r="F61" s="180"/>
      <c r="G61" s="180"/>
      <c r="H61" s="180"/>
    </row>
    <row r="62" spans="1:16" x14ac:dyDescent="0.2">
      <c r="A62" s="87" t="s">
        <v>183</v>
      </c>
    </row>
    <row r="63" spans="1:16" ht="6.75" customHeight="1" x14ac:dyDescent="0.2">
      <c r="A63" s="87"/>
    </row>
    <row r="64" spans="1:16" ht="23.1" customHeight="1" x14ac:dyDescent="0.2">
      <c r="B64" s="226" t="s">
        <v>338</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306A-F457-4D0B-9794-A1B403184211}">
  <sheetPr codeName="Sheet9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242</v>
      </c>
      <c r="C3" s="133"/>
      <c r="D3" s="134"/>
      <c r="E3" s="135">
        <v>44826</v>
      </c>
      <c r="F3" s="134"/>
      <c r="G3" s="136"/>
      <c r="H3" s="136"/>
      <c r="I3" s="135" t="s">
        <v>243</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3</v>
      </c>
      <c r="D6" s="141">
        <v>0.15789473684210525</v>
      </c>
      <c r="F6" s="142" t="s">
        <v>49</v>
      </c>
      <c r="J6" s="143" t="s">
        <v>173</v>
      </c>
    </row>
    <row r="7" spans="1:15" x14ac:dyDescent="0.2">
      <c r="B7" s="144" t="s">
        <v>3</v>
      </c>
      <c r="C7" s="88">
        <v>7</v>
      </c>
      <c r="D7" s="145">
        <v>0.36842105263157893</v>
      </c>
      <c r="F7" s="146" t="s">
        <v>28</v>
      </c>
      <c r="G7" s="147"/>
      <c r="H7" s="147">
        <v>0</v>
      </c>
      <c r="I7" s="141">
        <v>0</v>
      </c>
      <c r="K7" s="81" t="s">
        <v>204</v>
      </c>
    </row>
    <row r="8" spans="1:15" x14ac:dyDescent="0.2">
      <c r="B8" s="139" t="s">
        <v>5</v>
      </c>
      <c r="C8" s="140">
        <v>2</v>
      </c>
      <c r="D8" s="141">
        <v>0.10526315789473684</v>
      </c>
      <c r="F8" s="148" t="s">
        <v>0</v>
      </c>
      <c r="H8" s="81">
        <v>1</v>
      </c>
      <c r="I8" s="145">
        <v>5.2631578947368418E-2</v>
      </c>
      <c r="K8" s="81" t="s">
        <v>244</v>
      </c>
    </row>
    <row r="9" spans="1:15" x14ac:dyDescent="0.2">
      <c r="B9" s="144" t="s">
        <v>6</v>
      </c>
      <c r="C9" s="88">
        <v>0</v>
      </c>
      <c r="D9" s="145">
        <v>0</v>
      </c>
      <c r="F9" s="146" t="s">
        <v>29</v>
      </c>
      <c r="G9" s="147"/>
      <c r="H9" s="147">
        <v>0</v>
      </c>
      <c r="I9" s="141">
        <v>0</v>
      </c>
      <c r="K9" s="81" t="s">
        <v>33</v>
      </c>
    </row>
    <row r="10" spans="1:15" x14ac:dyDescent="0.2">
      <c r="B10" s="139" t="s">
        <v>4</v>
      </c>
      <c r="C10" s="140">
        <v>1</v>
      </c>
      <c r="D10" s="141">
        <v>5.2631578947368418E-2</v>
      </c>
      <c r="F10" s="148" t="s">
        <v>30</v>
      </c>
      <c r="H10" s="81">
        <v>0</v>
      </c>
      <c r="I10" s="145">
        <v>0</v>
      </c>
      <c r="K10" s="81" t="s">
        <v>33</v>
      </c>
    </row>
    <row r="11" spans="1:15" x14ac:dyDescent="0.2">
      <c r="B11" s="144" t="s">
        <v>23</v>
      </c>
      <c r="C11" s="88">
        <v>1</v>
      </c>
      <c r="D11" s="145">
        <v>5.2631578947368418E-2</v>
      </c>
      <c r="F11" s="146" t="s">
        <v>31</v>
      </c>
      <c r="G11" s="147"/>
      <c r="H11" s="147">
        <v>0</v>
      </c>
      <c r="I11" s="141">
        <v>0</v>
      </c>
      <c r="K11" s="81" t="s">
        <v>33</v>
      </c>
    </row>
    <row r="12" spans="1:15" x14ac:dyDescent="0.2">
      <c r="B12" s="139" t="s">
        <v>26</v>
      </c>
      <c r="C12" s="140">
        <v>3</v>
      </c>
      <c r="D12" s="141">
        <v>0.15789473684210525</v>
      </c>
      <c r="F12" s="148" t="s">
        <v>32</v>
      </c>
      <c r="H12" s="81">
        <v>0</v>
      </c>
      <c r="I12" s="145">
        <v>0</v>
      </c>
      <c r="K12" s="81" t="s">
        <v>33</v>
      </c>
    </row>
    <row r="13" spans="1:15" x14ac:dyDescent="0.2">
      <c r="B13" s="144" t="s">
        <v>24</v>
      </c>
      <c r="C13" s="88">
        <v>0</v>
      </c>
      <c r="D13" s="145">
        <v>0</v>
      </c>
      <c r="F13" s="146" t="s">
        <v>33</v>
      </c>
      <c r="G13" s="147"/>
      <c r="H13" s="147">
        <v>0</v>
      </c>
      <c r="I13" s="141">
        <v>0</v>
      </c>
      <c r="K13" s="81" t="s">
        <v>245</v>
      </c>
    </row>
    <row r="14" spans="1:15" x14ac:dyDescent="0.2">
      <c r="B14" s="139" t="s">
        <v>27</v>
      </c>
      <c r="C14" s="140">
        <v>0</v>
      </c>
      <c r="D14" s="141">
        <v>0</v>
      </c>
      <c r="F14" s="144"/>
    </row>
    <row r="15" spans="1:15" x14ac:dyDescent="0.2">
      <c r="B15" s="144" t="s">
        <v>22</v>
      </c>
      <c r="C15" s="88">
        <v>1</v>
      </c>
      <c r="D15" s="145">
        <v>5.2631578947368418E-2</v>
      </c>
    </row>
    <row r="16" spans="1:15" x14ac:dyDescent="0.2">
      <c r="B16" s="139" t="s">
        <v>25</v>
      </c>
      <c r="C16" s="140">
        <v>0</v>
      </c>
      <c r="D16" s="141">
        <v>0</v>
      </c>
      <c r="F16" s="144"/>
    </row>
    <row r="17" spans="1:17" x14ac:dyDescent="0.2">
      <c r="B17" s="144" t="s">
        <v>7</v>
      </c>
      <c r="C17" s="88">
        <v>7</v>
      </c>
      <c r="D17" s="149">
        <v>0.36842105263157893</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5</v>
      </c>
      <c r="D24" s="167">
        <v>1</v>
      </c>
      <c r="E24" s="167">
        <v>2</v>
      </c>
      <c r="F24" s="167">
        <v>2</v>
      </c>
      <c r="G24" s="168">
        <v>9</v>
      </c>
      <c r="H24" s="169">
        <v>0</v>
      </c>
      <c r="I24" s="166">
        <v>0</v>
      </c>
      <c r="J24" s="167">
        <v>0</v>
      </c>
      <c r="K24" s="167">
        <v>1</v>
      </c>
      <c r="L24" s="167">
        <v>14</v>
      </c>
      <c r="M24" s="168">
        <v>2</v>
      </c>
      <c r="N24" s="169">
        <v>2</v>
      </c>
      <c r="O24" s="130" t="s">
        <v>174</v>
      </c>
      <c r="P24" s="130">
        <v>19</v>
      </c>
      <c r="Q24" s="130">
        <v>19</v>
      </c>
    </row>
    <row r="25" spans="1:17" ht="18.75" customHeight="1" x14ac:dyDescent="0.2">
      <c r="A25" s="170"/>
      <c r="B25" s="221"/>
      <c r="C25" s="171">
        <v>0.5</v>
      </c>
      <c r="D25" s="172">
        <v>0.1</v>
      </c>
      <c r="E25" s="172">
        <v>0.2</v>
      </c>
      <c r="F25" s="172">
        <v>0.2</v>
      </c>
      <c r="G25" s="172"/>
      <c r="H25" s="173"/>
      <c r="I25" s="171">
        <v>0</v>
      </c>
      <c r="J25" s="172">
        <v>0</v>
      </c>
      <c r="K25" s="172">
        <v>6.6666666666666666E-2</v>
      </c>
      <c r="L25" s="172">
        <v>0.93333333333333335</v>
      </c>
      <c r="M25" s="172"/>
      <c r="N25" s="173"/>
      <c r="O25" s="130"/>
    </row>
    <row r="26" spans="1:17" ht="12.75" customHeight="1" x14ac:dyDescent="0.2">
      <c r="A26" s="174" t="s">
        <v>41</v>
      </c>
      <c r="B26" s="223" t="s">
        <v>51</v>
      </c>
      <c r="C26" s="175">
        <v>8</v>
      </c>
      <c r="D26" s="176">
        <v>2</v>
      </c>
      <c r="E26" s="176">
        <v>1</v>
      </c>
      <c r="F26" s="176">
        <v>3</v>
      </c>
      <c r="G26" s="177">
        <v>5</v>
      </c>
      <c r="H26" s="178">
        <v>0</v>
      </c>
      <c r="I26" s="175">
        <v>0</v>
      </c>
      <c r="J26" s="176">
        <v>0</v>
      </c>
      <c r="K26" s="176">
        <v>1</v>
      </c>
      <c r="L26" s="176">
        <v>15</v>
      </c>
      <c r="M26" s="177">
        <v>2</v>
      </c>
      <c r="N26" s="178">
        <v>1</v>
      </c>
      <c r="O26" s="130" t="s">
        <v>175</v>
      </c>
      <c r="P26" s="130">
        <v>19</v>
      </c>
      <c r="Q26" s="130">
        <v>19</v>
      </c>
    </row>
    <row r="27" spans="1:17" ht="18" customHeight="1" x14ac:dyDescent="0.2">
      <c r="A27" s="174"/>
      <c r="B27" s="223"/>
      <c r="C27" s="179">
        <v>0.5714285714285714</v>
      </c>
      <c r="D27" s="180">
        <v>0.14285714285714285</v>
      </c>
      <c r="E27" s="180">
        <v>7.1428571428571425E-2</v>
      </c>
      <c r="F27" s="180">
        <v>0.21428571428571427</v>
      </c>
      <c r="G27" s="180"/>
      <c r="H27" s="181"/>
      <c r="I27" s="182">
        <v>0</v>
      </c>
      <c r="J27" s="183">
        <v>0</v>
      </c>
      <c r="K27" s="183">
        <v>6.25E-2</v>
      </c>
      <c r="L27" s="183">
        <v>0.9375</v>
      </c>
      <c r="M27" s="180"/>
      <c r="N27" s="181"/>
      <c r="O27" s="130"/>
    </row>
    <row r="28" spans="1:17" ht="12.75" customHeight="1" x14ac:dyDescent="0.2">
      <c r="A28" s="170" t="s">
        <v>42</v>
      </c>
      <c r="B28" s="221" t="s">
        <v>58</v>
      </c>
      <c r="C28" s="166">
        <v>4</v>
      </c>
      <c r="D28" s="167">
        <v>3</v>
      </c>
      <c r="E28" s="167">
        <v>2</v>
      </c>
      <c r="F28" s="167">
        <v>2</v>
      </c>
      <c r="G28" s="168">
        <v>7</v>
      </c>
      <c r="H28" s="169">
        <v>1</v>
      </c>
      <c r="I28" s="166">
        <v>0</v>
      </c>
      <c r="J28" s="167">
        <v>0</v>
      </c>
      <c r="K28" s="167">
        <v>0</v>
      </c>
      <c r="L28" s="167">
        <v>15</v>
      </c>
      <c r="M28" s="168">
        <v>2</v>
      </c>
      <c r="N28" s="169">
        <v>2</v>
      </c>
      <c r="O28" s="130" t="s">
        <v>176</v>
      </c>
      <c r="P28" s="130">
        <v>19</v>
      </c>
      <c r="Q28" s="130">
        <v>19</v>
      </c>
    </row>
    <row r="29" spans="1:17" ht="15.75" customHeight="1" x14ac:dyDescent="0.2">
      <c r="A29" s="170"/>
      <c r="B29" s="221"/>
      <c r="C29" s="184">
        <v>0.36363636363636365</v>
      </c>
      <c r="D29" s="185">
        <v>0.27272727272727271</v>
      </c>
      <c r="E29" s="185">
        <v>0.18181818181818182</v>
      </c>
      <c r="F29" s="185">
        <v>0.18181818181818182</v>
      </c>
      <c r="G29" s="185"/>
      <c r="H29" s="186"/>
      <c r="I29" s="171">
        <v>0</v>
      </c>
      <c r="J29" s="172">
        <v>0</v>
      </c>
      <c r="K29" s="172">
        <v>0</v>
      </c>
      <c r="L29" s="172">
        <v>1</v>
      </c>
      <c r="M29" s="185"/>
      <c r="N29" s="186"/>
      <c r="O29" s="130"/>
    </row>
    <row r="30" spans="1:17" ht="13.5" customHeight="1" x14ac:dyDescent="0.2">
      <c r="A30" s="174" t="s">
        <v>43</v>
      </c>
      <c r="B30" s="223" t="s">
        <v>59</v>
      </c>
      <c r="C30" s="175">
        <v>4</v>
      </c>
      <c r="D30" s="176">
        <v>3</v>
      </c>
      <c r="E30" s="176">
        <v>2</v>
      </c>
      <c r="F30" s="176">
        <v>5</v>
      </c>
      <c r="G30" s="177">
        <v>5</v>
      </c>
      <c r="H30" s="178">
        <v>0</v>
      </c>
      <c r="I30" s="175">
        <v>0</v>
      </c>
      <c r="J30" s="176">
        <v>0</v>
      </c>
      <c r="K30" s="176">
        <v>0</v>
      </c>
      <c r="L30" s="176">
        <v>15</v>
      </c>
      <c r="M30" s="177">
        <v>3</v>
      </c>
      <c r="N30" s="178">
        <v>1</v>
      </c>
      <c r="O30" s="130" t="s">
        <v>177</v>
      </c>
      <c r="P30" s="130">
        <v>19</v>
      </c>
      <c r="Q30" s="130">
        <v>19</v>
      </c>
    </row>
    <row r="31" spans="1:17" ht="13.5" customHeight="1" x14ac:dyDescent="0.2">
      <c r="A31" s="174"/>
      <c r="B31" s="223"/>
      <c r="C31" s="179">
        <v>0.2857142857142857</v>
      </c>
      <c r="D31" s="180">
        <v>0.21428571428571427</v>
      </c>
      <c r="E31" s="180">
        <v>0.14285714285714285</v>
      </c>
      <c r="F31" s="180">
        <v>0.35714285714285715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7</v>
      </c>
      <c r="D33" s="167">
        <v>4</v>
      </c>
      <c r="E33" s="167">
        <v>2</v>
      </c>
      <c r="F33" s="167">
        <v>1</v>
      </c>
      <c r="G33" s="168">
        <v>5</v>
      </c>
      <c r="H33" s="169">
        <v>0</v>
      </c>
      <c r="I33" s="166">
        <v>1</v>
      </c>
      <c r="J33" s="167">
        <v>0</v>
      </c>
      <c r="K33" s="167">
        <v>1</v>
      </c>
      <c r="L33" s="167">
        <v>14</v>
      </c>
      <c r="M33" s="168">
        <v>2</v>
      </c>
      <c r="N33" s="169">
        <v>1</v>
      </c>
      <c r="O33" s="130" t="s">
        <v>178</v>
      </c>
      <c r="P33" s="130">
        <v>19</v>
      </c>
      <c r="Q33" s="130">
        <v>19</v>
      </c>
    </row>
    <row r="34" spans="1:17" ht="14.25" customHeight="1" x14ac:dyDescent="0.2">
      <c r="A34" s="170"/>
      <c r="B34" s="221"/>
      <c r="C34" s="184">
        <v>0.5</v>
      </c>
      <c r="D34" s="185">
        <v>0.2857142857142857</v>
      </c>
      <c r="E34" s="185">
        <v>0.14285714285714285</v>
      </c>
      <c r="F34" s="185">
        <v>7.1428571428571425E-2</v>
      </c>
      <c r="G34" s="185"/>
      <c r="H34" s="186"/>
      <c r="I34" s="171">
        <v>6.25E-2</v>
      </c>
      <c r="J34" s="172">
        <v>0</v>
      </c>
      <c r="K34" s="172">
        <v>6.25E-2</v>
      </c>
      <c r="L34" s="172">
        <v>0.875</v>
      </c>
      <c r="M34" s="185"/>
      <c r="N34" s="186"/>
      <c r="O34" s="130"/>
    </row>
    <row r="35" spans="1:17" ht="12.75" customHeight="1" x14ac:dyDescent="0.2">
      <c r="A35" s="174" t="s">
        <v>45</v>
      </c>
      <c r="B35" s="223" t="s">
        <v>52</v>
      </c>
      <c r="C35" s="175">
        <v>5</v>
      </c>
      <c r="D35" s="176">
        <v>1</v>
      </c>
      <c r="E35" s="176">
        <v>5</v>
      </c>
      <c r="F35" s="176">
        <v>4</v>
      </c>
      <c r="G35" s="177">
        <v>4</v>
      </c>
      <c r="H35" s="178">
        <v>0</v>
      </c>
      <c r="I35" s="175">
        <v>0</v>
      </c>
      <c r="J35" s="176">
        <v>0</v>
      </c>
      <c r="K35" s="176">
        <v>0</v>
      </c>
      <c r="L35" s="176">
        <v>16</v>
      </c>
      <c r="M35" s="177">
        <v>2</v>
      </c>
      <c r="N35" s="178">
        <v>1</v>
      </c>
      <c r="O35" s="130" t="s">
        <v>179</v>
      </c>
      <c r="P35" s="130">
        <v>19</v>
      </c>
      <c r="Q35" s="130">
        <v>19</v>
      </c>
    </row>
    <row r="36" spans="1:17" ht="15.75" customHeight="1" x14ac:dyDescent="0.2">
      <c r="A36" s="174"/>
      <c r="B36" s="223"/>
      <c r="C36" s="179">
        <v>0.33333333333333331</v>
      </c>
      <c r="D36" s="180">
        <v>6.6666666666666666E-2</v>
      </c>
      <c r="E36" s="180">
        <v>0.33333333333333331</v>
      </c>
      <c r="F36" s="180">
        <v>0.26666666666666666</v>
      </c>
      <c r="G36" s="180"/>
      <c r="H36" s="181"/>
      <c r="I36" s="182">
        <v>0</v>
      </c>
      <c r="J36" s="183">
        <v>0</v>
      </c>
      <c r="K36" s="183">
        <v>0</v>
      </c>
      <c r="L36" s="183">
        <v>1</v>
      </c>
      <c r="M36" s="180"/>
      <c r="N36" s="181"/>
      <c r="O36" s="130"/>
    </row>
    <row r="37" spans="1:17" ht="12.75" customHeight="1" x14ac:dyDescent="0.2">
      <c r="A37" s="170" t="s">
        <v>46</v>
      </c>
      <c r="B37" s="221" t="s">
        <v>53</v>
      </c>
      <c r="C37" s="166">
        <v>7</v>
      </c>
      <c r="D37" s="167">
        <v>2</v>
      </c>
      <c r="E37" s="167">
        <v>3</v>
      </c>
      <c r="F37" s="167">
        <v>1</v>
      </c>
      <c r="G37" s="168">
        <v>6</v>
      </c>
      <c r="H37" s="169">
        <v>0</v>
      </c>
      <c r="I37" s="166">
        <v>0</v>
      </c>
      <c r="J37" s="167">
        <v>0</v>
      </c>
      <c r="K37" s="167">
        <v>1</v>
      </c>
      <c r="L37" s="167">
        <v>14</v>
      </c>
      <c r="M37" s="168">
        <v>3</v>
      </c>
      <c r="N37" s="169">
        <v>1</v>
      </c>
      <c r="O37" s="130" t="s">
        <v>180</v>
      </c>
      <c r="P37" s="130">
        <v>19</v>
      </c>
      <c r="Q37" s="130">
        <v>19</v>
      </c>
    </row>
    <row r="38" spans="1:17" ht="14.25" customHeight="1" x14ac:dyDescent="0.2">
      <c r="A38" s="170"/>
      <c r="B38" s="221"/>
      <c r="C38" s="184">
        <v>0.53846153846153844</v>
      </c>
      <c r="D38" s="185">
        <v>0.15384615384615385</v>
      </c>
      <c r="E38" s="185">
        <v>0.23076923076923078</v>
      </c>
      <c r="F38" s="185">
        <v>7.6923076923076927E-2</v>
      </c>
      <c r="G38" s="185"/>
      <c r="H38" s="186"/>
      <c r="I38" s="171">
        <v>0</v>
      </c>
      <c r="J38" s="172">
        <v>0</v>
      </c>
      <c r="K38" s="172">
        <v>6.6666666666666666E-2</v>
      </c>
      <c r="L38" s="172">
        <v>0.93333333333333335</v>
      </c>
      <c r="M38" s="185"/>
      <c r="N38" s="186"/>
      <c r="O38" s="130"/>
    </row>
    <row r="39" spans="1:17" ht="12.75" customHeight="1" x14ac:dyDescent="0.2">
      <c r="A39" s="174" t="s">
        <v>47</v>
      </c>
      <c r="B39" s="223" t="s">
        <v>61</v>
      </c>
      <c r="C39" s="175">
        <v>5</v>
      </c>
      <c r="D39" s="176">
        <v>2</v>
      </c>
      <c r="E39" s="176">
        <v>4</v>
      </c>
      <c r="F39" s="176">
        <v>2</v>
      </c>
      <c r="G39" s="177">
        <v>6</v>
      </c>
      <c r="H39" s="178">
        <v>0</v>
      </c>
      <c r="I39" s="175">
        <v>0</v>
      </c>
      <c r="J39" s="176">
        <v>1</v>
      </c>
      <c r="K39" s="176">
        <v>1</v>
      </c>
      <c r="L39" s="176">
        <v>13</v>
      </c>
      <c r="M39" s="177">
        <v>3</v>
      </c>
      <c r="N39" s="178">
        <v>1</v>
      </c>
      <c r="O39" s="130" t="s">
        <v>181</v>
      </c>
      <c r="P39" s="130">
        <v>19</v>
      </c>
      <c r="Q39" s="130">
        <v>19</v>
      </c>
    </row>
    <row r="40" spans="1:17" ht="15" customHeight="1" x14ac:dyDescent="0.2">
      <c r="A40" s="174"/>
      <c r="B40" s="223"/>
      <c r="C40" s="179">
        <v>0.38461538461538464</v>
      </c>
      <c r="D40" s="180">
        <v>0.15384615384615385</v>
      </c>
      <c r="E40" s="180">
        <v>0.30769230769230771</v>
      </c>
      <c r="F40" s="180">
        <v>0.15384615384615385</v>
      </c>
      <c r="G40" s="180"/>
      <c r="H40" s="181"/>
      <c r="I40" s="182">
        <v>0</v>
      </c>
      <c r="J40" s="183">
        <v>6.6666666666666666E-2</v>
      </c>
      <c r="K40" s="183">
        <v>6.6666666666666666E-2</v>
      </c>
      <c r="L40" s="183">
        <v>0.8666666666666667</v>
      </c>
      <c r="M40" s="180"/>
      <c r="N40" s="181"/>
      <c r="O40" s="130"/>
    </row>
    <row r="41" spans="1:17" ht="12.75" customHeight="1" x14ac:dyDescent="0.2">
      <c r="A41" s="170" t="s">
        <v>48</v>
      </c>
      <c r="B41" s="221" t="s">
        <v>62</v>
      </c>
      <c r="C41" s="166">
        <v>8</v>
      </c>
      <c r="D41" s="167">
        <v>2</v>
      </c>
      <c r="E41" s="167">
        <v>1</v>
      </c>
      <c r="F41" s="167">
        <v>1</v>
      </c>
      <c r="G41" s="168">
        <v>7</v>
      </c>
      <c r="H41" s="169">
        <v>0</v>
      </c>
      <c r="I41" s="166">
        <v>0</v>
      </c>
      <c r="J41" s="167">
        <v>1</v>
      </c>
      <c r="K41" s="167">
        <v>1</v>
      </c>
      <c r="L41" s="167">
        <v>13</v>
      </c>
      <c r="M41" s="168">
        <v>3</v>
      </c>
      <c r="N41" s="169">
        <v>1</v>
      </c>
      <c r="O41" s="130" t="s">
        <v>182</v>
      </c>
      <c r="P41" s="130">
        <v>19</v>
      </c>
      <c r="Q41" s="130">
        <v>19</v>
      </c>
    </row>
    <row r="42" spans="1:17" x14ac:dyDescent="0.2">
      <c r="A42" s="190"/>
      <c r="B42" s="224"/>
      <c r="C42" s="191">
        <v>0.66666666666666663</v>
      </c>
      <c r="D42" s="192">
        <v>0.16666666666666666</v>
      </c>
      <c r="E42" s="192">
        <v>8.3333333333333329E-2</v>
      </c>
      <c r="F42" s="192">
        <v>8.3333333333333329E-2</v>
      </c>
      <c r="G42" s="192"/>
      <c r="H42" s="193"/>
      <c r="I42" s="194">
        <v>0</v>
      </c>
      <c r="J42" s="195">
        <v>6.6666666666666666E-2</v>
      </c>
      <c r="K42" s="195">
        <v>6.6666666666666666E-2</v>
      </c>
      <c r="L42" s="195">
        <v>0.8666666666666667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15</v>
      </c>
      <c r="H48" s="177">
        <v>1</v>
      </c>
      <c r="P48" s="130">
        <v>19</v>
      </c>
    </row>
    <row r="49" spans="1:16" x14ac:dyDescent="0.2">
      <c r="A49" s="86"/>
      <c r="C49" s="180">
        <v>5.5555555555555552E-2</v>
      </c>
      <c r="D49" s="180">
        <v>0</v>
      </c>
      <c r="E49" s="180">
        <v>0</v>
      </c>
      <c r="F49" s="180">
        <v>0.1111111111111111</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14</v>
      </c>
      <c r="H54" s="177">
        <v>0</v>
      </c>
      <c r="P54" s="130">
        <v>19</v>
      </c>
    </row>
    <row r="55" spans="1:16" x14ac:dyDescent="0.2">
      <c r="A55" s="86"/>
      <c r="C55" s="180">
        <v>0</v>
      </c>
      <c r="D55" s="180">
        <v>0</v>
      </c>
      <c r="E55" s="180">
        <v>0</v>
      </c>
      <c r="F55" s="180">
        <v>0.26315789473684209</v>
      </c>
      <c r="G55" s="180">
        <v>0.73684210526315785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19</v>
      </c>
      <c r="F60" s="199">
        <v>0</v>
      </c>
      <c r="G60" s="199"/>
      <c r="H60" s="177">
        <v>0</v>
      </c>
      <c r="P60" s="130">
        <v>19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246</v>
      </c>
      <c r="C64" s="226"/>
      <c r="D64" s="226"/>
      <c r="E64" s="226"/>
      <c r="F64" s="226"/>
      <c r="G64" s="226"/>
      <c r="H64" s="226"/>
      <c r="I64" s="226"/>
      <c r="J64" s="226"/>
      <c r="K64" s="226"/>
      <c r="L64" s="226"/>
    </row>
    <row r="65" spans="2:12" ht="23.1" customHeight="1" x14ac:dyDescent="0.2">
      <c r="B65" s="226" t="s">
        <v>247</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5B59-C67B-407A-AFB6-ADFCA0E484E8}">
  <sheetPr codeName="Sheet11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446</v>
      </c>
      <c r="C3" s="133"/>
      <c r="D3" s="134"/>
      <c r="E3" s="135">
        <v>44512</v>
      </c>
      <c r="F3" s="134"/>
      <c r="G3" s="136"/>
      <c r="H3" s="136"/>
      <c r="I3" s="135" t="s">
        <v>157</v>
      </c>
      <c r="J3" s="136"/>
      <c r="K3" s="136"/>
      <c r="L3" s="136"/>
      <c r="M3" s="137">
        <v>38</v>
      </c>
      <c r="N3" s="138"/>
      <c r="O3" s="130"/>
    </row>
    <row r="4" spans="1:15" ht="9.75" customHeight="1" x14ac:dyDescent="0.2"/>
    <row r="5" spans="1:15" ht="17.25" customHeight="1" x14ac:dyDescent="0.2">
      <c r="A5" s="86" t="s">
        <v>13</v>
      </c>
      <c r="B5" s="87" t="s">
        <v>12</v>
      </c>
    </row>
    <row r="6" spans="1:15" x14ac:dyDescent="0.2">
      <c r="B6" s="139" t="s">
        <v>2</v>
      </c>
      <c r="C6" s="140">
        <v>8</v>
      </c>
      <c r="D6" s="141">
        <v>0.21052631578947367</v>
      </c>
      <c r="F6" s="142" t="s">
        <v>49</v>
      </c>
      <c r="J6" s="143" t="s">
        <v>173</v>
      </c>
    </row>
    <row r="7" spans="1:15" x14ac:dyDescent="0.2">
      <c r="B7" s="144" t="s">
        <v>3</v>
      </c>
      <c r="C7" s="88">
        <v>30</v>
      </c>
      <c r="D7" s="145">
        <v>0.78947368421052633</v>
      </c>
      <c r="F7" s="146" t="s">
        <v>28</v>
      </c>
      <c r="G7" s="147"/>
      <c r="H7" s="147">
        <v>0</v>
      </c>
      <c r="I7" s="141">
        <v>0</v>
      </c>
    </row>
    <row r="8" spans="1:15" x14ac:dyDescent="0.2">
      <c r="B8" s="139" t="s">
        <v>5</v>
      </c>
      <c r="C8" s="140">
        <v>12</v>
      </c>
      <c r="D8" s="141">
        <v>0.31578947368421051</v>
      </c>
      <c r="F8" s="148" t="s">
        <v>0</v>
      </c>
      <c r="H8" s="81">
        <v>0</v>
      </c>
      <c r="I8" s="145">
        <v>0</v>
      </c>
    </row>
    <row r="9" spans="1:15" x14ac:dyDescent="0.2">
      <c r="B9" s="144" t="s">
        <v>6</v>
      </c>
      <c r="C9" s="88">
        <v>3</v>
      </c>
      <c r="D9" s="145">
        <v>7.8947368421052627E-2</v>
      </c>
      <c r="F9" s="146" t="s">
        <v>29</v>
      </c>
      <c r="G9" s="147"/>
      <c r="H9" s="147">
        <v>0</v>
      </c>
      <c r="I9" s="141">
        <v>0</v>
      </c>
    </row>
    <row r="10" spans="1:15" x14ac:dyDescent="0.2">
      <c r="B10" s="139" t="s">
        <v>4</v>
      </c>
      <c r="C10" s="140">
        <v>8</v>
      </c>
      <c r="D10" s="141">
        <v>0.21052631578947367</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2.6315789473684209E-2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10</v>
      </c>
      <c r="D24" s="167">
        <v>7</v>
      </c>
      <c r="E24" s="167">
        <v>5</v>
      </c>
      <c r="F24" s="167">
        <v>5</v>
      </c>
      <c r="G24" s="168">
        <v>9</v>
      </c>
      <c r="H24" s="169">
        <v>2</v>
      </c>
      <c r="I24" s="166">
        <v>0</v>
      </c>
      <c r="J24" s="167">
        <v>2</v>
      </c>
      <c r="K24" s="167">
        <v>8</v>
      </c>
      <c r="L24" s="167">
        <v>25</v>
      </c>
      <c r="M24" s="168">
        <v>2</v>
      </c>
      <c r="N24" s="169">
        <v>1</v>
      </c>
      <c r="O24" s="130" t="s">
        <v>174</v>
      </c>
      <c r="P24" s="130">
        <v>38</v>
      </c>
      <c r="Q24" s="130">
        <v>38</v>
      </c>
    </row>
    <row r="25" spans="1:17" ht="18.75" customHeight="1" x14ac:dyDescent="0.2">
      <c r="A25" s="170"/>
      <c r="B25" s="221"/>
      <c r="C25" s="171">
        <v>0.37037037037037035</v>
      </c>
      <c r="D25" s="172">
        <v>0.25925925925925924</v>
      </c>
      <c r="E25" s="172">
        <v>0.18518518518518517</v>
      </c>
      <c r="F25" s="172">
        <v>0.18518518518518517</v>
      </c>
      <c r="G25" s="172"/>
      <c r="H25" s="173"/>
      <c r="I25" s="171">
        <v>0</v>
      </c>
      <c r="J25" s="172">
        <v>5.7142857142857141E-2</v>
      </c>
      <c r="K25" s="172">
        <v>0.22857142857142856</v>
      </c>
      <c r="L25" s="172">
        <v>0.7142857142857143</v>
      </c>
      <c r="M25" s="172"/>
      <c r="N25" s="173"/>
      <c r="O25" s="130"/>
    </row>
    <row r="26" spans="1:17" ht="12.75" customHeight="1" x14ac:dyDescent="0.2">
      <c r="A26" s="174" t="s">
        <v>41</v>
      </c>
      <c r="B26" s="223" t="s">
        <v>51</v>
      </c>
      <c r="C26" s="175">
        <v>10</v>
      </c>
      <c r="D26" s="176">
        <v>5</v>
      </c>
      <c r="E26" s="176">
        <v>7</v>
      </c>
      <c r="F26" s="176">
        <v>7</v>
      </c>
      <c r="G26" s="177">
        <v>8</v>
      </c>
      <c r="H26" s="178">
        <v>1</v>
      </c>
      <c r="I26" s="175">
        <v>1</v>
      </c>
      <c r="J26" s="176">
        <v>5</v>
      </c>
      <c r="K26" s="176">
        <v>4</v>
      </c>
      <c r="L26" s="176">
        <v>24</v>
      </c>
      <c r="M26" s="177">
        <v>2</v>
      </c>
      <c r="N26" s="178">
        <v>2</v>
      </c>
      <c r="O26" s="130" t="s">
        <v>175</v>
      </c>
      <c r="P26" s="130">
        <v>38</v>
      </c>
      <c r="Q26" s="130">
        <v>38</v>
      </c>
    </row>
    <row r="27" spans="1:17" ht="18" customHeight="1" x14ac:dyDescent="0.2">
      <c r="A27" s="174"/>
      <c r="B27" s="223"/>
      <c r="C27" s="179">
        <v>0.34482758620689657</v>
      </c>
      <c r="D27" s="180">
        <v>0.17241379310344829</v>
      </c>
      <c r="E27" s="180">
        <v>0.2413793103448276</v>
      </c>
      <c r="F27" s="180">
        <v>0.2413793103448276</v>
      </c>
      <c r="G27" s="180"/>
      <c r="H27" s="181"/>
      <c r="I27" s="182">
        <v>2.9411764705882353E-2</v>
      </c>
      <c r="J27" s="183">
        <v>0.14705882352941177</v>
      </c>
      <c r="K27" s="183">
        <v>0.11764705882352941</v>
      </c>
      <c r="L27" s="183">
        <v>0.70588235294117652</v>
      </c>
      <c r="M27" s="180"/>
      <c r="N27" s="181"/>
      <c r="O27" s="130"/>
    </row>
    <row r="28" spans="1:17" ht="12.75" customHeight="1" x14ac:dyDescent="0.2">
      <c r="A28" s="170" t="s">
        <v>42</v>
      </c>
      <c r="B28" s="221" t="s">
        <v>58</v>
      </c>
      <c r="C28" s="166">
        <v>8</v>
      </c>
      <c r="D28" s="167">
        <v>7</v>
      </c>
      <c r="E28" s="167">
        <v>4</v>
      </c>
      <c r="F28" s="167">
        <v>7</v>
      </c>
      <c r="G28" s="168">
        <v>9</v>
      </c>
      <c r="H28" s="169">
        <v>3</v>
      </c>
      <c r="I28" s="166">
        <v>2</v>
      </c>
      <c r="J28" s="167">
        <v>1</v>
      </c>
      <c r="K28" s="167">
        <v>7</v>
      </c>
      <c r="L28" s="167">
        <v>23</v>
      </c>
      <c r="M28" s="168">
        <v>2</v>
      </c>
      <c r="N28" s="169">
        <v>3</v>
      </c>
      <c r="O28" s="130" t="s">
        <v>176</v>
      </c>
      <c r="P28" s="130">
        <v>38</v>
      </c>
      <c r="Q28" s="130">
        <v>38</v>
      </c>
    </row>
    <row r="29" spans="1:17" ht="15.75" customHeight="1" x14ac:dyDescent="0.2">
      <c r="A29" s="170"/>
      <c r="B29" s="221"/>
      <c r="C29" s="184">
        <v>0.30769230769230771</v>
      </c>
      <c r="D29" s="185">
        <v>0.26923076923076922</v>
      </c>
      <c r="E29" s="185">
        <v>0.15384615384615385</v>
      </c>
      <c r="F29" s="185">
        <v>0.26923076923076922</v>
      </c>
      <c r="G29" s="185"/>
      <c r="H29" s="186"/>
      <c r="I29" s="171">
        <v>6.0606060606060608E-2</v>
      </c>
      <c r="J29" s="172">
        <v>3.0303030303030304E-2</v>
      </c>
      <c r="K29" s="172">
        <v>0.21212121212121213</v>
      </c>
      <c r="L29" s="172">
        <v>0.69696969696969702</v>
      </c>
      <c r="M29" s="185"/>
      <c r="N29" s="186"/>
      <c r="O29" s="130"/>
    </row>
    <row r="30" spans="1:17" ht="13.5" customHeight="1" x14ac:dyDescent="0.2">
      <c r="A30" s="174" t="s">
        <v>43</v>
      </c>
      <c r="B30" s="223" t="s">
        <v>59</v>
      </c>
      <c r="C30" s="175">
        <v>11</v>
      </c>
      <c r="D30" s="176">
        <v>6</v>
      </c>
      <c r="E30" s="176">
        <v>3</v>
      </c>
      <c r="F30" s="176">
        <v>8</v>
      </c>
      <c r="G30" s="177">
        <v>6</v>
      </c>
      <c r="H30" s="178">
        <v>4</v>
      </c>
      <c r="I30" s="175">
        <v>0</v>
      </c>
      <c r="J30" s="176">
        <v>8</v>
      </c>
      <c r="K30" s="176">
        <v>4</v>
      </c>
      <c r="L30" s="176">
        <v>21</v>
      </c>
      <c r="M30" s="177">
        <v>2</v>
      </c>
      <c r="N30" s="178">
        <v>3</v>
      </c>
      <c r="O30" s="130" t="s">
        <v>177</v>
      </c>
      <c r="P30" s="130">
        <v>38</v>
      </c>
      <c r="Q30" s="130">
        <v>38</v>
      </c>
    </row>
    <row r="31" spans="1:17" ht="13.5" customHeight="1" x14ac:dyDescent="0.2">
      <c r="A31" s="174"/>
      <c r="B31" s="223"/>
      <c r="C31" s="179">
        <v>0.39285714285714285</v>
      </c>
      <c r="D31" s="180">
        <v>0.21428571428571427</v>
      </c>
      <c r="E31" s="180">
        <v>0.10714285714285714</v>
      </c>
      <c r="F31" s="180">
        <v>0.2857142857142857</v>
      </c>
      <c r="G31" s="180"/>
      <c r="H31" s="181"/>
      <c r="I31" s="182">
        <v>0</v>
      </c>
      <c r="J31" s="183">
        <v>0.24242424242424243</v>
      </c>
      <c r="K31" s="183">
        <v>0.12121212121212122</v>
      </c>
      <c r="L31" s="183">
        <v>0.63636363636363635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11</v>
      </c>
      <c r="D33" s="167">
        <v>4</v>
      </c>
      <c r="E33" s="167">
        <v>5</v>
      </c>
      <c r="F33" s="167">
        <v>6</v>
      </c>
      <c r="G33" s="168">
        <v>9</v>
      </c>
      <c r="H33" s="169">
        <v>3</v>
      </c>
      <c r="I33" s="166">
        <v>2</v>
      </c>
      <c r="J33" s="167">
        <v>3</v>
      </c>
      <c r="K33" s="167">
        <v>11</v>
      </c>
      <c r="L33" s="167">
        <v>18</v>
      </c>
      <c r="M33" s="168">
        <v>2</v>
      </c>
      <c r="N33" s="169">
        <v>2</v>
      </c>
      <c r="O33" s="130" t="s">
        <v>178</v>
      </c>
      <c r="P33" s="130">
        <v>38</v>
      </c>
      <c r="Q33" s="130">
        <v>38</v>
      </c>
    </row>
    <row r="34" spans="1:17" ht="14.25" customHeight="1" x14ac:dyDescent="0.2">
      <c r="A34" s="170"/>
      <c r="B34" s="221"/>
      <c r="C34" s="184">
        <v>0.42307692307692307</v>
      </c>
      <c r="D34" s="185">
        <v>0.15384615384615385</v>
      </c>
      <c r="E34" s="185">
        <v>0.19230769230769232</v>
      </c>
      <c r="F34" s="185">
        <v>0.23076923076923078</v>
      </c>
      <c r="G34" s="185"/>
      <c r="H34" s="186"/>
      <c r="I34" s="171">
        <v>5.8823529411764705E-2</v>
      </c>
      <c r="J34" s="172">
        <v>8.8235294117647065E-2</v>
      </c>
      <c r="K34" s="172">
        <v>0.3235294117647059</v>
      </c>
      <c r="L34" s="172">
        <v>0.52941176470588236</v>
      </c>
      <c r="M34" s="185"/>
      <c r="N34" s="186"/>
      <c r="O34" s="130"/>
    </row>
    <row r="35" spans="1:17" ht="12.75" customHeight="1" x14ac:dyDescent="0.2">
      <c r="A35" s="174" t="s">
        <v>45</v>
      </c>
      <c r="B35" s="223" t="s">
        <v>52</v>
      </c>
      <c r="C35" s="175">
        <v>10</v>
      </c>
      <c r="D35" s="176">
        <v>5</v>
      </c>
      <c r="E35" s="176">
        <v>3</v>
      </c>
      <c r="F35" s="176">
        <v>8</v>
      </c>
      <c r="G35" s="177">
        <v>6</v>
      </c>
      <c r="H35" s="178">
        <v>6</v>
      </c>
      <c r="I35" s="175">
        <v>0</v>
      </c>
      <c r="J35" s="176">
        <v>3</v>
      </c>
      <c r="K35" s="176">
        <v>6</v>
      </c>
      <c r="L35" s="176">
        <v>22</v>
      </c>
      <c r="M35" s="177">
        <v>2</v>
      </c>
      <c r="N35" s="178">
        <v>5</v>
      </c>
      <c r="O35" s="130" t="s">
        <v>179</v>
      </c>
      <c r="P35" s="130">
        <v>38</v>
      </c>
      <c r="Q35" s="130">
        <v>38</v>
      </c>
    </row>
    <row r="36" spans="1:17" ht="15.75" customHeight="1" x14ac:dyDescent="0.2">
      <c r="A36" s="174"/>
      <c r="B36" s="223"/>
      <c r="C36" s="179">
        <v>0.38461538461538464</v>
      </c>
      <c r="D36" s="180">
        <v>0.19230769230769232</v>
      </c>
      <c r="E36" s="180">
        <v>0.11538461538461539</v>
      </c>
      <c r="F36" s="180">
        <v>0.30769230769230771</v>
      </c>
      <c r="G36" s="180"/>
      <c r="H36" s="181"/>
      <c r="I36" s="182">
        <v>0</v>
      </c>
      <c r="J36" s="183">
        <v>9.6774193548387094E-2</v>
      </c>
      <c r="K36" s="183">
        <v>0.19354838709677419</v>
      </c>
      <c r="L36" s="183">
        <v>0.70967741935483875</v>
      </c>
      <c r="M36" s="180"/>
      <c r="N36" s="181"/>
      <c r="O36" s="130"/>
    </row>
    <row r="37" spans="1:17" ht="12.75" customHeight="1" x14ac:dyDescent="0.2">
      <c r="A37" s="170" t="s">
        <v>46</v>
      </c>
      <c r="B37" s="221" t="s">
        <v>53</v>
      </c>
      <c r="C37" s="166">
        <v>10</v>
      </c>
      <c r="D37" s="167">
        <v>9</v>
      </c>
      <c r="E37" s="167">
        <v>5</v>
      </c>
      <c r="F37" s="167">
        <v>6</v>
      </c>
      <c r="G37" s="168">
        <v>7</v>
      </c>
      <c r="H37" s="169">
        <v>1</v>
      </c>
      <c r="I37" s="166">
        <v>0</v>
      </c>
      <c r="J37" s="167">
        <v>3</v>
      </c>
      <c r="K37" s="167">
        <v>7</v>
      </c>
      <c r="L37" s="167">
        <v>23</v>
      </c>
      <c r="M37" s="168">
        <v>2</v>
      </c>
      <c r="N37" s="169">
        <v>3</v>
      </c>
      <c r="O37" s="130" t="s">
        <v>180</v>
      </c>
      <c r="P37" s="130">
        <v>38</v>
      </c>
      <c r="Q37" s="130">
        <v>38</v>
      </c>
    </row>
    <row r="38" spans="1:17" ht="14.25" customHeight="1" x14ac:dyDescent="0.2">
      <c r="A38" s="170"/>
      <c r="B38" s="221"/>
      <c r="C38" s="184">
        <v>0.33333333333333331</v>
      </c>
      <c r="D38" s="185">
        <v>0.3</v>
      </c>
      <c r="E38" s="185">
        <v>0.16666666666666666</v>
      </c>
      <c r="F38" s="185">
        <v>0.2</v>
      </c>
      <c r="G38" s="185"/>
      <c r="H38" s="186"/>
      <c r="I38" s="171">
        <v>0</v>
      </c>
      <c r="J38" s="172">
        <v>9.0909090909090912E-2</v>
      </c>
      <c r="K38" s="172">
        <v>0.21212121212121213</v>
      </c>
      <c r="L38" s="172">
        <v>0.69696969696969702</v>
      </c>
      <c r="M38" s="185"/>
      <c r="N38" s="186"/>
      <c r="O38" s="130"/>
    </row>
    <row r="39" spans="1:17" ht="12.75" customHeight="1" x14ac:dyDescent="0.2">
      <c r="A39" s="174" t="s">
        <v>47</v>
      </c>
      <c r="B39" s="223" t="s">
        <v>61</v>
      </c>
      <c r="C39" s="175">
        <v>11</v>
      </c>
      <c r="D39" s="176">
        <v>4</v>
      </c>
      <c r="E39" s="176">
        <v>4</v>
      </c>
      <c r="F39" s="176">
        <v>7</v>
      </c>
      <c r="G39" s="177">
        <v>8</v>
      </c>
      <c r="H39" s="178">
        <v>4</v>
      </c>
      <c r="I39" s="175">
        <v>0</v>
      </c>
      <c r="J39" s="176">
        <v>4</v>
      </c>
      <c r="K39" s="176">
        <v>5</v>
      </c>
      <c r="L39" s="176">
        <v>24</v>
      </c>
      <c r="M39" s="177">
        <v>3</v>
      </c>
      <c r="N39" s="178">
        <v>2</v>
      </c>
      <c r="O39" s="130" t="s">
        <v>181</v>
      </c>
      <c r="P39" s="130">
        <v>38</v>
      </c>
      <c r="Q39" s="130">
        <v>38</v>
      </c>
    </row>
    <row r="40" spans="1:17" ht="15" customHeight="1" x14ac:dyDescent="0.2">
      <c r="A40" s="174"/>
      <c r="B40" s="223"/>
      <c r="C40" s="179">
        <v>0.42307692307692307</v>
      </c>
      <c r="D40" s="180">
        <v>0.15384615384615385</v>
      </c>
      <c r="E40" s="180">
        <v>0.15384615384615385</v>
      </c>
      <c r="F40" s="180">
        <v>0.26923076923076922</v>
      </c>
      <c r="G40" s="180"/>
      <c r="H40" s="181"/>
      <c r="I40" s="182">
        <v>0</v>
      </c>
      <c r="J40" s="183">
        <v>0.12121212121212122</v>
      </c>
      <c r="K40" s="183">
        <v>0.15151515151515152</v>
      </c>
      <c r="L40" s="183">
        <v>0.72727272727272729</v>
      </c>
      <c r="M40" s="180"/>
      <c r="N40" s="181"/>
      <c r="O40" s="130"/>
    </row>
    <row r="41" spans="1:17" ht="12.75" customHeight="1" x14ac:dyDescent="0.2">
      <c r="A41" s="170" t="s">
        <v>48</v>
      </c>
      <c r="B41" s="221" t="s">
        <v>62</v>
      </c>
      <c r="C41" s="166">
        <v>15</v>
      </c>
      <c r="D41" s="167">
        <v>8</v>
      </c>
      <c r="E41" s="167">
        <v>4</v>
      </c>
      <c r="F41" s="167">
        <v>4</v>
      </c>
      <c r="G41" s="168">
        <v>6</v>
      </c>
      <c r="H41" s="169">
        <v>1</v>
      </c>
      <c r="I41" s="166">
        <v>4</v>
      </c>
      <c r="J41" s="167">
        <v>0</v>
      </c>
      <c r="K41" s="167">
        <v>8</v>
      </c>
      <c r="L41" s="167">
        <v>21</v>
      </c>
      <c r="M41" s="168">
        <v>4</v>
      </c>
      <c r="N41" s="169">
        <v>1</v>
      </c>
      <c r="O41" s="130" t="s">
        <v>182</v>
      </c>
      <c r="P41" s="130">
        <v>38</v>
      </c>
      <c r="Q41" s="130">
        <v>38</v>
      </c>
    </row>
    <row r="42" spans="1:17" x14ac:dyDescent="0.2">
      <c r="A42" s="190"/>
      <c r="B42" s="224"/>
      <c r="C42" s="191">
        <v>0.4838709677419355</v>
      </c>
      <c r="D42" s="192">
        <v>0.25806451612903225</v>
      </c>
      <c r="E42" s="192">
        <v>0.12903225806451613</v>
      </c>
      <c r="F42" s="192">
        <v>0.12903225806451613</v>
      </c>
      <c r="G42" s="192"/>
      <c r="H42" s="193"/>
      <c r="I42" s="194">
        <v>0.12121212121212122</v>
      </c>
      <c r="J42" s="195">
        <v>0</v>
      </c>
      <c r="K42" s="195">
        <v>0.24242424242424243</v>
      </c>
      <c r="L42" s="195">
        <v>0.63636363636363635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1</v>
      </c>
      <c r="F48" s="199">
        <v>9</v>
      </c>
      <c r="G48" s="199">
        <v>25</v>
      </c>
      <c r="H48" s="177">
        <v>0</v>
      </c>
      <c r="P48" s="130">
        <v>38</v>
      </c>
    </row>
    <row r="49" spans="1:16" x14ac:dyDescent="0.2">
      <c r="A49" s="86"/>
      <c r="C49" s="180">
        <v>5.2631578947368418E-2</v>
      </c>
      <c r="D49" s="180">
        <v>2.6315789473684209E-2</v>
      </c>
      <c r="E49" s="180">
        <v>2.6315789473684209E-2</v>
      </c>
      <c r="F49" s="180">
        <v>0.23684210526315788</v>
      </c>
      <c r="G49" s="180">
        <v>0.65789473684210531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3</v>
      </c>
      <c r="E54" s="199">
        <v>3</v>
      </c>
      <c r="F54" s="199">
        <v>12</v>
      </c>
      <c r="G54" s="199">
        <v>18</v>
      </c>
      <c r="H54" s="177">
        <v>1</v>
      </c>
      <c r="P54" s="130">
        <v>38</v>
      </c>
    </row>
    <row r="55" spans="1:16" x14ac:dyDescent="0.2">
      <c r="A55" s="86"/>
      <c r="C55" s="180">
        <v>2.7027027027027029E-2</v>
      </c>
      <c r="D55" s="180">
        <v>8.1081081081081086E-2</v>
      </c>
      <c r="E55" s="180">
        <v>8.1081081081081086E-2</v>
      </c>
      <c r="F55" s="180">
        <v>0.32432432432432434</v>
      </c>
      <c r="G55" s="180">
        <v>0.48648648648648651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3</v>
      </c>
      <c r="D60" s="199">
        <v>0</v>
      </c>
      <c r="E60" s="199">
        <v>35</v>
      </c>
      <c r="F60" s="199">
        <v>0</v>
      </c>
      <c r="G60" s="199"/>
      <c r="H60" s="177">
        <v>0</v>
      </c>
      <c r="P60" s="130">
        <v>38</v>
      </c>
    </row>
    <row r="61" spans="1:16" x14ac:dyDescent="0.2">
      <c r="A61" s="86"/>
      <c r="C61" s="180">
        <v>7.8947368421052627E-2</v>
      </c>
      <c r="D61" s="180">
        <v>0</v>
      </c>
      <c r="E61" s="180">
        <v>0.92105263157894735</v>
      </c>
      <c r="F61" s="180"/>
      <c r="G61" s="180"/>
      <c r="H61" s="180"/>
    </row>
    <row r="62" spans="1:16" x14ac:dyDescent="0.2">
      <c r="A62" s="87" t="s">
        <v>183</v>
      </c>
    </row>
    <row r="63" spans="1:16" ht="6.75" customHeight="1" x14ac:dyDescent="0.2">
      <c r="A63" s="87"/>
    </row>
    <row r="64" spans="1:16" ht="23.1" customHeight="1" x14ac:dyDescent="0.2">
      <c r="B64" s="226" t="s">
        <v>447</v>
      </c>
      <c r="C64" s="226"/>
      <c r="D64" s="226"/>
      <c r="E64" s="226"/>
      <c r="F64" s="226"/>
      <c r="G64" s="226"/>
      <c r="H64" s="226"/>
      <c r="I64" s="226"/>
      <c r="J64" s="226"/>
      <c r="K64" s="226"/>
      <c r="L64" s="226"/>
    </row>
    <row r="65" spans="2:12" ht="23.1" customHeight="1" x14ac:dyDescent="0.2">
      <c r="B65" s="226" t="s">
        <v>448</v>
      </c>
      <c r="C65" s="226"/>
      <c r="D65" s="226"/>
      <c r="E65" s="226"/>
      <c r="F65" s="226"/>
      <c r="G65" s="226"/>
      <c r="H65" s="226"/>
      <c r="I65" s="226"/>
      <c r="J65" s="226"/>
      <c r="K65" s="226"/>
      <c r="L65" s="226"/>
    </row>
    <row r="66" spans="2:12" ht="23.1" customHeight="1" x14ac:dyDescent="0.2">
      <c r="B66" s="226" t="s">
        <v>449</v>
      </c>
      <c r="C66" s="226"/>
      <c r="D66" s="226"/>
      <c r="E66" s="226"/>
      <c r="F66" s="226"/>
      <c r="G66" s="226"/>
      <c r="H66" s="226"/>
      <c r="I66" s="226"/>
      <c r="J66" s="226"/>
      <c r="K66" s="226"/>
      <c r="L66" s="226"/>
    </row>
    <row r="67" spans="2:12" ht="23.1" customHeight="1" x14ac:dyDescent="0.2">
      <c r="B67" s="226" t="s">
        <v>450</v>
      </c>
      <c r="C67" s="226"/>
      <c r="D67" s="226"/>
      <c r="E67" s="226"/>
      <c r="F67" s="226"/>
      <c r="G67" s="226"/>
      <c r="H67" s="226"/>
      <c r="I67" s="226"/>
      <c r="J67" s="226"/>
      <c r="K67" s="226"/>
      <c r="L67" s="226"/>
    </row>
    <row r="68" spans="2:12" ht="23.1" customHeight="1" x14ac:dyDescent="0.2">
      <c r="B68" s="226" t="s">
        <v>451</v>
      </c>
      <c r="C68" s="226"/>
      <c r="D68" s="226"/>
      <c r="E68" s="226"/>
      <c r="F68" s="226"/>
      <c r="G68" s="226"/>
      <c r="H68" s="226"/>
      <c r="I68" s="226"/>
      <c r="J68" s="226"/>
      <c r="K68" s="226"/>
      <c r="L68" s="226"/>
    </row>
    <row r="69" spans="2:12" ht="23.1" customHeight="1" x14ac:dyDescent="0.2">
      <c r="B69" s="226" t="s">
        <v>452</v>
      </c>
      <c r="C69" s="226"/>
      <c r="D69" s="226"/>
      <c r="E69" s="226"/>
      <c r="F69" s="226"/>
      <c r="G69" s="226"/>
      <c r="H69" s="226"/>
      <c r="I69" s="226"/>
      <c r="J69" s="226"/>
      <c r="K69" s="226"/>
      <c r="L69" s="226"/>
    </row>
    <row r="70" spans="2:12" ht="23.1" customHeight="1" x14ac:dyDescent="0.2">
      <c r="B70" s="226" t="s">
        <v>453</v>
      </c>
      <c r="C70" s="226"/>
      <c r="D70" s="226"/>
      <c r="E70" s="226"/>
      <c r="F70" s="226"/>
      <c r="G70" s="226"/>
      <c r="H70" s="226"/>
      <c r="I70" s="226"/>
      <c r="J70" s="226"/>
      <c r="K70" s="226"/>
      <c r="L70" s="226"/>
    </row>
    <row r="71" spans="2:12" ht="23.1" customHeight="1" x14ac:dyDescent="0.2">
      <c r="B71" s="226" t="s">
        <v>454</v>
      </c>
      <c r="C71" s="226"/>
      <c r="D71" s="226"/>
      <c r="E71" s="226"/>
      <c r="F71" s="226"/>
      <c r="G71" s="226"/>
      <c r="H71" s="226"/>
      <c r="I71" s="226"/>
      <c r="J71" s="226"/>
      <c r="K71" s="226"/>
      <c r="L71" s="226"/>
    </row>
    <row r="72" spans="2:12" ht="23.1" customHeight="1" x14ac:dyDescent="0.2">
      <c r="B72" s="226" t="s">
        <v>224</v>
      </c>
      <c r="C72" s="226"/>
      <c r="D72" s="226"/>
      <c r="E72" s="226"/>
      <c r="F72" s="226"/>
      <c r="G72" s="226"/>
      <c r="H72" s="226"/>
      <c r="I72" s="226"/>
      <c r="J72" s="226"/>
      <c r="K72" s="226"/>
      <c r="L72" s="226"/>
    </row>
    <row r="73" spans="2:12" ht="23.1" customHeight="1" x14ac:dyDescent="0.2">
      <c r="B73" s="226" t="s">
        <v>455</v>
      </c>
      <c r="C73" s="226"/>
      <c r="D73" s="226"/>
      <c r="E73" s="226"/>
      <c r="F73" s="226"/>
      <c r="G73" s="226"/>
      <c r="H73" s="226"/>
      <c r="I73" s="226"/>
      <c r="J73" s="226"/>
      <c r="K73" s="226"/>
      <c r="L73" s="226"/>
    </row>
    <row r="74" spans="2:12" ht="23.1" customHeight="1" x14ac:dyDescent="0.2">
      <c r="B74" s="226" t="s">
        <v>456</v>
      </c>
      <c r="C74" s="226"/>
      <c r="D74" s="226"/>
      <c r="E74" s="226"/>
      <c r="F74" s="226"/>
      <c r="G74" s="226"/>
      <c r="H74" s="226"/>
      <c r="I74" s="226"/>
      <c r="J74" s="226"/>
      <c r="K74" s="226"/>
      <c r="L74" s="226"/>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24">
    <mergeCell ref="B74:L74"/>
    <mergeCell ref="B57:F57"/>
    <mergeCell ref="B64:L64"/>
    <mergeCell ref="B65:L65"/>
    <mergeCell ref="B66:L66"/>
    <mergeCell ref="B67:L67"/>
    <mergeCell ref="B68:L68"/>
    <mergeCell ref="B69:L69"/>
    <mergeCell ref="B70:L70"/>
    <mergeCell ref="B71:L71"/>
    <mergeCell ref="B72:L72"/>
    <mergeCell ref="B73:L73"/>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4D20-9C9E-4309-BAC1-4CDBDE96AA78}">
  <sheetPr codeName="Sheet11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578</v>
      </c>
      <c r="C3" s="133"/>
      <c r="D3" s="134"/>
      <c r="E3" s="135">
        <v>44530</v>
      </c>
      <c r="F3" s="134"/>
      <c r="G3" s="136"/>
      <c r="H3" s="136"/>
      <c r="I3" s="135" t="s">
        <v>166</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218</v>
      </c>
      <c r="N7" s="81" t="s">
        <v>218</v>
      </c>
    </row>
    <row r="8" spans="1:15" x14ac:dyDescent="0.2">
      <c r="B8" s="139" t="s">
        <v>5</v>
      </c>
      <c r="C8" s="140">
        <v>1</v>
      </c>
      <c r="D8" s="141">
        <v>4.5454545454545456E-2</v>
      </c>
      <c r="F8" s="148" t="s">
        <v>0</v>
      </c>
      <c r="H8" s="81">
        <v>0</v>
      </c>
      <c r="I8" s="145">
        <v>0</v>
      </c>
      <c r="K8" s="81" t="s">
        <v>218</v>
      </c>
      <c r="N8" s="81" t="s">
        <v>218</v>
      </c>
    </row>
    <row r="9" spans="1:15" x14ac:dyDescent="0.2">
      <c r="B9" s="144" t="s">
        <v>6</v>
      </c>
      <c r="C9" s="88">
        <v>0</v>
      </c>
      <c r="D9" s="145">
        <v>0</v>
      </c>
      <c r="F9" s="146" t="s">
        <v>29</v>
      </c>
      <c r="G9" s="147"/>
      <c r="H9" s="147">
        <v>0</v>
      </c>
      <c r="I9" s="141">
        <v>0</v>
      </c>
      <c r="K9" s="81" t="s">
        <v>218</v>
      </c>
      <c r="N9" s="81" t="s">
        <v>218</v>
      </c>
    </row>
    <row r="10" spans="1:15" x14ac:dyDescent="0.2">
      <c r="B10" s="139" t="s">
        <v>4</v>
      </c>
      <c r="C10" s="140">
        <v>0</v>
      </c>
      <c r="D10" s="141">
        <v>0</v>
      </c>
      <c r="F10" s="148" t="s">
        <v>30</v>
      </c>
      <c r="H10" s="81">
        <v>0</v>
      </c>
      <c r="I10" s="145">
        <v>0</v>
      </c>
      <c r="K10" s="81" t="s">
        <v>218</v>
      </c>
      <c r="N10" s="81" t="s">
        <v>218</v>
      </c>
    </row>
    <row r="11" spans="1:15" x14ac:dyDescent="0.2">
      <c r="B11" s="144" t="s">
        <v>23</v>
      </c>
      <c r="C11" s="88">
        <v>0</v>
      </c>
      <c r="D11" s="145">
        <v>0</v>
      </c>
      <c r="F11" s="146" t="s">
        <v>31</v>
      </c>
      <c r="G11" s="147"/>
      <c r="H11" s="147">
        <v>0</v>
      </c>
      <c r="I11" s="141">
        <v>0</v>
      </c>
      <c r="K11" s="81" t="s">
        <v>218</v>
      </c>
    </row>
    <row r="12" spans="1:15" x14ac:dyDescent="0.2">
      <c r="B12" s="139" t="s">
        <v>26</v>
      </c>
      <c r="C12" s="140">
        <v>3</v>
      </c>
      <c r="D12" s="141">
        <v>0.13636363636363635</v>
      </c>
      <c r="F12" s="148" t="s">
        <v>32</v>
      </c>
      <c r="H12" s="81">
        <v>0</v>
      </c>
      <c r="I12" s="145">
        <v>0</v>
      </c>
      <c r="K12" s="81" t="s">
        <v>218</v>
      </c>
    </row>
    <row r="13" spans="1:15" x14ac:dyDescent="0.2">
      <c r="B13" s="144" t="s">
        <v>24</v>
      </c>
      <c r="C13" s="88">
        <v>0</v>
      </c>
      <c r="D13" s="145">
        <v>0</v>
      </c>
      <c r="F13" s="146" t="s">
        <v>33</v>
      </c>
      <c r="G13" s="147"/>
      <c r="H13" s="147">
        <v>0</v>
      </c>
      <c r="I13" s="141">
        <v>0</v>
      </c>
      <c r="K13" s="81" t="s">
        <v>218</v>
      </c>
    </row>
    <row r="14" spans="1:15" x14ac:dyDescent="0.2">
      <c r="B14" s="139" t="s">
        <v>27</v>
      </c>
      <c r="C14" s="140">
        <v>0</v>
      </c>
      <c r="D14" s="141">
        <v>0</v>
      </c>
      <c r="F14" s="144"/>
      <c r="K14" s="81" t="s">
        <v>218</v>
      </c>
    </row>
    <row r="15" spans="1:15" x14ac:dyDescent="0.2">
      <c r="B15" s="144" t="s">
        <v>22</v>
      </c>
      <c r="C15" s="88">
        <v>1</v>
      </c>
      <c r="D15" s="145">
        <v>4.5454545454545456E-2</v>
      </c>
      <c r="K15" s="81" t="s">
        <v>218</v>
      </c>
    </row>
    <row r="16" spans="1:15" x14ac:dyDescent="0.2">
      <c r="B16" s="139" t="s">
        <v>25</v>
      </c>
      <c r="C16" s="140">
        <v>0</v>
      </c>
      <c r="D16" s="141">
        <v>0</v>
      </c>
      <c r="F16" s="144"/>
      <c r="K16" s="81" t="s">
        <v>218</v>
      </c>
    </row>
    <row r="17" spans="1:17" x14ac:dyDescent="0.2">
      <c r="B17" s="144" t="s">
        <v>7</v>
      </c>
      <c r="C17" s="88">
        <v>16</v>
      </c>
      <c r="D17" s="149">
        <v>0.72727272727272729</v>
      </c>
      <c r="K17" s="81" t="s">
        <v>218</v>
      </c>
    </row>
    <row r="18" spans="1:17" ht="10.5" customHeight="1" x14ac:dyDescent="0.2">
      <c r="C18" s="88"/>
      <c r="K18" s="81" t="s">
        <v>218</v>
      </c>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7</v>
      </c>
      <c r="E24" s="167">
        <v>5</v>
      </c>
      <c r="F24" s="167">
        <v>3</v>
      </c>
      <c r="G24" s="168">
        <v>3</v>
      </c>
      <c r="H24" s="169">
        <v>0</v>
      </c>
      <c r="I24" s="166">
        <v>4</v>
      </c>
      <c r="J24" s="167">
        <v>2</v>
      </c>
      <c r="K24" s="167">
        <v>2</v>
      </c>
      <c r="L24" s="167">
        <v>13</v>
      </c>
      <c r="M24" s="168">
        <v>0</v>
      </c>
      <c r="N24" s="169">
        <v>1</v>
      </c>
      <c r="O24" s="130" t="s">
        <v>174</v>
      </c>
      <c r="P24" s="130">
        <v>22</v>
      </c>
      <c r="Q24" s="130">
        <v>22</v>
      </c>
    </row>
    <row r="25" spans="1:17" ht="18.75" customHeight="1" x14ac:dyDescent="0.2">
      <c r="A25" s="170"/>
      <c r="B25" s="221"/>
      <c r="C25" s="171">
        <v>0.21052631578947367</v>
      </c>
      <c r="D25" s="172">
        <v>0.36842105263157893</v>
      </c>
      <c r="E25" s="172">
        <v>0.26315789473684209</v>
      </c>
      <c r="F25" s="172">
        <v>0.15789473684210525</v>
      </c>
      <c r="G25" s="172"/>
      <c r="H25" s="173"/>
      <c r="I25" s="171">
        <v>0.19047619047619047</v>
      </c>
      <c r="J25" s="172">
        <v>9.5238095238095233E-2</v>
      </c>
      <c r="K25" s="172">
        <v>9.5238095238095233E-2</v>
      </c>
      <c r="L25" s="172">
        <v>0.61904761904761907</v>
      </c>
      <c r="M25" s="172"/>
      <c r="N25" s="173"/>
      <c r="O25" s="130"/>
    </row>
    <row r="26" spans="1:17" ht="12.75" customHeight="1" x14ac:dyDescent="0.2">
      <c r="A26" s="174" t="s">
        <v>41</v>
      </c>
      <c r="B26" s="223" t="s">
        <v>51</v>
      </c>
      <c r="C26" s="175">
        <v>10</v>
      </c>
      <c r="D26" s="176">
        <v>3</v>
      </c>
      <c r="E26" s="176">
        <v>3</v>
      </c>
      <c r="F26" s="176">
        <v>1</v>
      </c>
      <c r="G26" s="177">
        <v>5</v>
      </c>
      <c r="H26" s="178">
        <v>0</v>
      </c>
      <c r="I26" s="175">
        <v>4</v>
      </c>
      <c r="J26" s="176">
        <v>3</v>
      </c>
      <c r="K26" s="176">
        <v>4</v>
      </c>
      <c r="L26" s="176">
        <v>11</v>
      </c>
      <c r="M26" s="177">
        <v>0</v>
      </c>
      <c r="N26" s="178">
        <v>0</v>
      </c>
      <c r="O26" s="130" t="s">
        <v>175</v>
      </c>
      <c r="P26" s="130">
        <v>22</v>
      </c>
      <c r="Q26" s="130">
        <v>22</v>
      </c>
    </row>
    <row r="27" spans="1:17" ht="18" customHeight="1" x14ac:dyDescent="0.2">
      <c r="A27" s="174"/>
      <c r="B27" s="223"/>
      <c r="C27" s="179">
        <v>0.58823529411764708</v>
      </c>
      <c r="D27" s="180">
        <v>0.17647058823529413</v>
      </c>
      <c r="E27" s="180">
        <v>0.17647058823529413</v>
      </c>
      <c r="F27" s="180">
        <v>5.8823529411764705E-2</v>
      </c>
      <c r="G27" s="180"/>
      <c r="H27" s="181"/>
      <c r="I27" s="182">
        <v>0.18181818181818182</v>
      </c>
      <c r="J27" s="183">
        <v>0.13636363636363635</v>
      </c>
      <c r="K27" s="183">
        <v>0.18181818181818182</v>
      </c>
      <c r="L27" s="183">
        <v>0.5</v>
      </c>
      <c r="M27" s="180"/>
      <c r="N27" s="181"/>
      <c r="O27" s="130"/>
    </row>
    <row r="28" spans="1:17" ht="12.75" customHeight="1" x14ac:dyDescent="0.2">
      <c r="A28" s="170" t="s">
        <v>42</v>
      </c>
      <c r="B28" s="221" t="s">
        <v>58</v>
      </c>
      <c r="C28" s="166">
        <v>8</v>
      </c>
      <c r="D28" s="167">
        <v>1</v>
      </c>
      <c r="E28" s="167">
        <v>3</v>
      </c>
      <c r="F28" s="167">
        <v>3</v>
      </c>
      <c r="G28" s="168">
        <v>7</v>
      </c>
      <c r="H28" s="169">
        <v>0</v>
      </c>
      <c r="I28" s="166">
        <v>3</v>
      </c>
      <c r="J28" s="167">
        <v>2</v>
      </c>
      <c r="K28" s="167">
        <v>9</v>
      </c>
      <c r="L28" s="167">
        <v>6</v>
      </c>
      <c r="M28" s="168">
        <v>2</v>
      </c>
      <c r="N28" s="169">
        <v>0</v>
      </c>
      <c r="O28" s="130" t="s">
        <v>176</v>
      </c>
      <c r="P28" s="130">
        <v>22</v>
      </c>
      <c r="Q28" s="130">
        <v>22</v>
      </c>
    </row>
    <row r="29" spans="1:17" ht="15.75" customHeight="1" x14ac:dyDescent="0.2">
      <c r="A29" s="170"/>
      <c r="B29" s="221"/>
      <c r="C29" s="184">
        <v>0.53333333333333333</v>
      </c>
      <c r="D29" s="185">
        <v>6.6666666666666666E-2</v>
      </c>
      <c r="E29" s="185">
        <v>0.2</v>
      </c>
      <c r="F29" s="185">
        <v>0.2</v>
      </c>
      <c r="G29" s="185"/>
      <c r="H29" s="186"/>
      <c r="I29" s="171">
        <v>0.15</v>
      </c>
      <c r="J29" s="172">
        <v>0.1</v>
      </c>
      <c r="K29" s="172">
        <v>0.45</v>
      </c>
      <c r="L29" s="172">
        <v>0.3</v>
      </c>
      <c r="M29" s="185"/>
      <c r="N29" s="186"/>
      <c r="O29" s="130"/>
    </row>
    <row r="30" spans="1:17" ht="13.5" customHeight="1" x14ac:dyDescent="0.2">
      <c r="A30" s="174" t="s">
        <v>43</v>
      </c>
      <c r="B30" s="223" t="s">
        <v>59</v>
      </c>
      <c r="C30" s="175">
        <v>10</v>
      </c>
      <c r="D30" s="176">
        <v>3</v>
      </c>
      <c r="E30" s="176">
        <v>1</v>
      </c>
      <c r="F30" s="176">
        <v>3</v>
      </c>
      <c r="G30" s="177">
        <v>4</v>
      </c>
      <c r="H30" s="178">
        <v>1</v>
      </c>
      <c r="I30" s="175">
        <v>3</v>
      </c>
      <c r="J30" s="176">
        <v>3</v>
      </c>
      <c r="K30" s="176">
        <v>3</v>
      </c>
      <c r="L30" s="176">
        <v>12</v>
      </c>
      <c r="M30" s="177">
        <v>0</v>
      </c>
      <c r="N30" s="178">
        <v>1</v>
      </c>
      <c r="O30" s="130" t="s">
        <v>177</v>
      </c>
      <c r="P30" s="130">
        <v>22</v>
      </c>
      <c r="Q30" s="130">
        <v>22</v>
      </c>
    </row>
    <row r="31" spans="1:17" ht="13.5" customHeight="1" x14ac:dyDescent="0.2">
      <c r="A31" s="174"/>
      <c r="B31" s="223"/>
      <c r="C31" s="179">
        <v>0.58823529411764708</v>
      </c>
      <c r="D31" s="180">
        <v>0.17647058823529413</v>
      </c>
      <c r="E31" s="180">
        <v>5.8823529411764705E-2</v>
      </c>
      <c r="F31" s="180">
        <v>0.17647058823529413</v>
      </c>
      <c r="G31" s="180"/>
      <c r="H31" s="181"/>
      <c r="I31" s="182">
        <v>0.14285714285714285</v>
      </c>
      <c r="J31" s="183">
        <v>0.14285714285714285</v>
      </c>
      <c r="K31" s="183">
        <v>0.14285714285714285</v>
      </c>
      <c r="L31" s="183">
        <v>0.5714285714285714</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7</v>
      </c>
      <c r="D33" s="167">
        <v>5</v>
      </c>
      <c r="E33" s="167">
        <v>2</v>
      </c>
      <c r="F33" s="167">
        <v>4</v>
      </c>
      <c r="G33" s="168">
        <v>4</v>
      </c>
      <c r="H33" s="169">
        <v>0</v>
      </c>
      <c r="I33" s="166">
        <v>2</v>
      </c>
      <c r="J33" s="167">
        <v>3</v>
      </c>
      <c r="K33" s="167">
        <v>5</v>
      </c>
      <c r="L33" s="167">
        <v>11</v>
      </c>
      <c r="M33" s="168">
        <v>1</v>
      </c>
      <c r="N33" s="169">
        <v>0</v>
      </c>
      <c r="O33" s="130" t="s">
        <v>178</v>
      </c>
      <c r="P33" s="130">
        <v>22</v>
      </c>
      <c r="Q33" s="130">
        <v>22</v>
      </c>
    </row>
    <row r="34" spans="1:17" ht="14.25" customHeight="1" x14ac:dyDescent="0.2">
      <c r="A34" s="170"/>
      <c r="B34" s="221"/>
      <c r="C34" s="184">
        <v>0.3888888888888889</v>
      </c>
      <c r="D34" s="185">
        <v>0.27777777777777779</v>
      </c>
      <c r="E34" s="185">
        <v>0.1111111111111111</v>
      </c>
      <c r="F34" s="185">
        <v>0.22222222222222221</v>
      </c>
      <c r="G34" s="185"/>
      <c r="H34" s="186"/>
      <c r="I34" s="171">
        <v>9.5238095238095233E-2</v>
      </c>
      <c r="J34" s="172">
        <v>0.14285714285714285</v>
      </c>
      <c r="K34" s="172">
        <v>0.23809523809523808</v>
      </c>
      <c r="L34" s="172">
        <v>0.52380952380952384</v>
      </c>
      <c r="M34" s="185"/>
      <c r="N34" s="186"/>
      <c r="O34" s="130"/>
    </row>
    <row r="35" spans="1:17" ht="12.75" customHeight="1" x14ac:dyDescent="0.2">
      <c r="A35" s="174" t="s">
        <v>45</v>
      </c>
      <c r="B35" s="223" t="s">
        <v>52</v>
      </c>
      <c r="C35" s="175">
        <v>6</v>
      </c>
      <c r="D35" s="176">
        <v>3</v>
      </c>
      <c r="E35" s="176">
        <v>5</v>
      </c>
      <c r="F35" s="176">
        <v>3</v>
      </c>
      <c r="G35" s="177">
        <v>5</v>
      </c>
      <c r="H35" s="178">
        <v>0</v>
      </c>
      <c r="I35" s="175">
        <v>2</v>
      </c>
      <c r="J35" s="176">
        <v>2</v>
      </c>
      <c r="K35" s="176">
        <v>8</v>
      </c>
      <c r="L35" s="176">
        <v>8</v>
      </c>
      <c r="M35" s="177">
        <v>2</v>
      </c>
      <c r="N35" s="178">
        <v>0</v>
      </c>
      <c r="O35" s="130" t="s">
        <v>179</v>
      </c>
      <c r="P35" s="130">
        <v>22</v>
      </c>
      <c r="Q35" s="130">
        <v>22</v>
      </c>
    </row>
    <row r="36" spans="1:17" ht="15.75" customHeight="1" x14ac:dyDescent="0.2">
      <c r="A36" s="174"/>
      <c r="B36" s="223"/>
      <c r="C36" s="179">
        <v>0.35294117647058826</v>
      </c>
      <c r="D36" s="180">
        <v>0.17647058823529413</v>
      </c>
      <c r="E36" s="180">
        <v>0.29411764705882354</v>
      </c>
      <c r="F36" s="180">
        <v>0.17647058823529413</v>
      </c>
      <c r="G36" s="180"/>
      <c r="H36" s="181"/>
      <c r="I36" s="182">
        <v>0.1</v>
      </c>
      <c r="J36" s="183">
        <v>0.1</v>
      </c>
      <c r="K36" s="183">
        <v>0.4</v>
      </c>
      <c r="L36" s="183">
        <v>0.4</v>
      </c>
      <c r="M36" s="180"/>
      <c r="N36" s="181"/>
      <c r="O36" s="130"/>
    </row>
    <row r="37" spans="1:17" ht="12.75" customHeight="1" x14ac:dyDescent="0.2">
      <c r="A37" s="170" t="s">
        <v>46</v>
      </c>
      <c r="B37" s="221" t="s">
        <v>53</v>
      </c>
      <c r="C37" s="166">
        <v>5</v>
      </c>
      <c r="D37" s="167">
        <v>8</v>
      </c>
      <c r="E37" s="167">
        <v>3</v>
      </c>
      <c r="F37" s="167">
        <v>3</v>
      </c>
      <c r="G37" s="168">
        <v>3</v>
      </c>
      <c r="H37" s="169">
        <v>0</v>
      </c>
      <c r="I37" s="166">
        <v>3</v>
      </c>
      <c r="J37" s="167">
        <v>4</v>
      </c>
      <c r="K37" s="167">
        <v>5</v>
      </c>
      <c r="L37" s="167">
        <v>10</v>
      </c>
      <c r="M37" s="168">
        <v>0</v>
      </c>
      <c r="N37" s="169">
        <v>0</v>
      </c>
      <c r="O37" s="130" t="s">
        <v>180</v>
      </c>
      <c r="P37" s="130">
        <v>22</v>
      </c>
      <c r="Q37" s="130">
        <v>22</v>
      </c>
    </row>
    <row r="38" spans="1:17" ht="14.25" customHeight="1" x14ac:dyDescent="0.2">
      <c r="A38" s="170"/>
      <c r="B38" s="221"/>
      <c r="C38" s="184">
        <v>0.26315789473684209</v>
      </c>
      <c r="D38" s="185">
        <v>0.42105263157894735</v>
      </c>
      <c r="E38" s="185">
        <v>0.15789473684210525</v>
      </c>
      <c r="F38" s="185">
        <v>0.15789473684210525</v>
      </c>
      <c r="G38" s="185"/>
      <c r="H38" s="186"/>
      <c r="I38" s="171">
        <v>0.13636363636363635</v>
      </c>
      <c r="J38" s="172">
        <v>0.18181818181818182</v>
      </c>
      <c r="K38" s="172">
        <v>0.22727272727272727</v>
      </c>
      <c r="L38" s="172">
        <v>0.45454545454545453</v>
      </c>
      <c r="M38" s="185"/>
      <c r="N38" s="186"/>
      <c r="O38" s="130"/>
    </row>
    <row r="39" spans="1:17" ht="12.75" customHeight="1" x14ac:dyDescent="0.2">
      <c r="A39" s="174" t="s">
        <v>47</v>
      </c>
      <c r="B39" s="223" t="s">
        <v>61</v>
      </c>
      <c r="C39" s="175">
        <v>7</v>
      </c>
      <c r="D39" s="176">
        <v>5</v>
      </c>
      <c r="E39" s="176">
        <v>4</v>
      </c>
      <c r="F39" s="176">
        <v>3</v>
      </c>
      <c r="G39" s="177">
        <v>3</v>
      </c>
      <c r="H39" s="178">
        <v>0</v>
      </c>
      <c r="I39" s="175">
        <v>2</v>
      </c>
      <c r="J39" s="176">
        <v>2</v>
      </c>
      <c r="K39" s="176">
        <v>8</v>
      </c>
      <c r="L39" s="176">
        <v>9</v>
      </c>
      <c r="M39" s="177">
        <v>1</v>
      </c>
      <c r="N39" s="178">
        <v>0</v>
      </c>
      <c r="O39" s="130" t="s">
        <v>181</v>
      </c>
      <c r="P39" s="130">
        <v>22</v>
      </c>
      <c r="Q39" s="130">
        <v>22</v>
      </c>
    </row>
    <row r="40" spans="1:17" ht="15" customHeight="1" x14ac:dyDescent="0.2">
      <c r="A40" s="174"/>
      <c r="B40" s="223"/>
      <c r="C40" s="179">
        <v>0.36842105263157893</v>
      </c>
      <c r="D40" s="180">
        <v>0.26315789473684209</v>
      </c>
      <c r="E40" s="180">
        <v>0.21052631578947367</v>
      </c>
      <c r="F40" s="180">
        <v>0.15789473684210525</v>
      </c>
      <c r="G40" s="180"/>
      <c r="H40" s="181"/>
      <c r="I40" s="182">
        <v>9.5238095238095233E-2</v>
      </c>
      <c r="J40" s="183">
        <v>9.5238095238095233E-2</v>
      </c>
      <c r="K40" s="183">
        <v>0.38095238095238093</v>
      </c>
      <c r="L40" s="183">
        <v>0.42857142857142855</v>
      </c>
      <c r="M40" s="180"/>
      <c r="N40" s="181"/>
      <c r="O40" s="130"/>
    </row>
    <row r="41" spans="1:17" ht="12.75" customHeight="1" x14ac:dyDescent="0.2">
      <c r="A41" s="170" t="s">
        <v>48</v>
      </c>
      <c r="B41" s="221" t="s">
        <v>62</v>
      </c>
      <c r="C41" s="166">
        <v>9</v>
      </c>
      <c r="D41" s="167">
        <v>5</v>
      </c>
      <c r="E41" s="167">
        <v>0</v>
      </c>
      <c r="F41" s="167">
        <v>0</v>
      </c>
      <c r="G41" s="168">
        <v>8</v>
      </c>
      <c r="H41" s="169">
        <v>0</v>
      </c>
      <c r="I41" s="166">
        <v>5</v>
      </c>
      <c r="J41" s="167">
        <v>1</v>
      </c>
      <c r="K41" s="167">
        <v>3</v>
      </c>
      <c r="L41" s="167">
        <v>9</v>
      </c>
      <c r="M41" s="168">
        <v>4</v>
      </c>
      <c r="N41" s="169">
        <v>0</v>
      </c>
      <c r="O41" s="130" t="s">
        <v>182</v>
      </c>
      <c r="P41" s="130">
        <v>22</v>
      </c>
      <c r="Q41" s="130">
        <v>22</v>
      </c>
    </row>
    <row r="42" spans="1:17" x14ac:dyDescent="0.2">
      <c r="A42" s="190"/>
      <c r="B42" s="224"/>
      <c r="C42" s="191">
        <v>0.6428571428571429</v>
      </c>
      <c r="D42" s="192">
        <v>0.35714285714285715</v>
      </c>
      <c r="E42" s="192">
        <v>0</v>
      </c>
      <c r="F42" s="192">
        <v>0</v>
      </c>
      <c r="G42" s="192"/>
      <c r="H42" s="193"/>
      <c r="I42" s="194">
        <v>0.27777777777777779</v>
      </c>
      <c r="J42" s="195">
        <v>5.5555555555555552E-2</v>
      </c>
      <c r="K42" s="195">
        <v>0.16666666666666666</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1</v>
      </c>
      <c r="E48" s="199">
        <v>4</v>
      </c>
      <c r="F48" s="199">
        <v>8</v>
      </c>
      <c r="G48" s="199">
        <v>8</v>
      </c>
      <c r="H48" s="177">
        <v>1</v>
      </c>
      <c r="P48" s="130">
        <v>22</v>
      </c>
    </row>
    <row r="49" spans="1:16" x14ac:dyDescent="0.2">
      <c r="A49" s="86"/>
      <c r="C49" s="180">
        <v>0</v>
      </c>
      <c r="D49" s="180">
        <v>4.7619047619047616E-2</v>
      </c>
      <c r="E49" s="180">
        <v>0.19047619047619047</v>
      </c>
      <c r="F49" s="180">
        <v>0.38095238095238093</v>
      </c>
      <c r="G49" s="180">
        <v>0.38095238095238093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5</v>
      </c>
      <c r="F54" s="199">
        <v>11</v>
      </c>
      <c r="G54" s="199">
        <v>6</v>
      </c>
      <c r="H54" s="177">
        <v>0</v>
      </c>
      <c r="P54" s="130">
        <v>22</v>
      </c>
    </row>
    <row r="55" spans="1:16" x14ac:dyDescent="0.2">
      <c r="A55" s="86"/>
      <c r="C55" s="180">
        <v>0</v>
      </c>
      <c r="D55" s="180">
        <v>0</v>
      </c>
      <c r="E55" s="180">
        <v>0.22727272727272727</v>
      </c>
      <c r="F55" s="180">
        <v>0.5</v>
      </c>
      <c r="G55" s="180">
        <v>0.27272727272727271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10</v>
      </c>
      <c r="E60" s="199">
        <v>12</v>
      </c>
      <c r="F60" s="199">
        <v>0</v>
      </c>
      <c r="G60" s="199"/>
      <c r="H60" s="177">
        <v>0</v>
      </c>
      <c r="P60" s="130">
        <v>22</v>
      </c>
    </row>
    <row r="61" spans="1:16" x14ac:dyDescent="0.2">
      <c r="A61" s="86"/>
      <c r="C61" s="180">
        <v>0</v>
      </c>
      <c r="D61" s="180">
        <v>0.45454545454545453</v>
      </c>
      <c r="E61" s="180">
        <v>0.54545454545454541</v>
      </c>
      <c r="F61" s="180"/>
      <c r="G61" s="180"/>
      <c r="H61" s="180"/>
    </row>
    <row r="62" spans="1:16" x14ac:dyDescent="0.2">
      <c r="A62" s="87" t="s">
        <v>183</v>
      </c>
    </row>
    <row r="63" spans="1:16" ht="6.75" customHeight="1" x14ac:dyDescent="0.2">
      <c r="A63" s="87"/>
    </row>
    <row r="64" spans="1:16" ht="23.1" customHeight="1" x14ac:dyDescent="0.2">
      <c r="B64" s="226" t="s">
        <v>444</v>
      </c>
      <c r="C64" s="226"/>
      <c r="D64" s="226"/>
      <c r="E64" s="226"/>
      <c r="F64" s="226"/>
      <c r="G64" s="226"/>
      <c r="H64" s="226"/>
      <c r="I64" s="226"/>
      <c r="J64" s="226"/>
      <c r="K64" s="226"/>
      <c r="L64" s="226"/>
    </row>
    <row r="65" spans="2:12" ht="23.1" customHeight="1" x14ac:dyDescent="0.2">
      <c r="B65" s="226" t="s">
        <v>445</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57:F57"/>
    <mergeCell ref="B64:L64"/>
    <mergeCell ref="B65:L65"/>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AB3D6-70A3-4572-B0B6-1FBEEAEB4A50}">
  <sheetPr codeName="Sheet10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167</v>
      </c>
      <c r="C3" s="133"/>
      <c r="D3" s="134"/>
      <c r="E3" s="135">
        <v>44545</v>
      </c>
      <c r="F3" s="134"/>
      <c r="G3" s="136"/>
      <c r="H3" s="136"/>
      <c r="I3" s="135" t="s">
        <v>166</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3</v>
      </c>
      <c r="D6" s="141">
        <v>0.2</v>
      </c>
      <c r="F6" s="142" t="s">
        <v>49</v>
      </c>
      <c r="J6" s="143" t="s">
        <v>173</v>
      </c>
    </row>
    <row r="7" spans="1:15" x14ac:dyDescent="0.2">
      <c r="B7" s="144" t="s">
        <v>3</v>
      </c>
      <c r="C7" s="88">
        <v>13</v>
      </c>
      <c r="D7" s="145">
        <v>0.8666666666666667</v>
      </c>
      <c r="F7" s="146" t="s">
        <v>28</v>
      </c>
      <c r="G7" s="147"/>
      <c r="H7" s="147">
        <v>0</v>
      </c>
      <c r="I7" s="141">
        <v>0</v>
      </c>
    </row>
    <row r="8" spans="1:15" x14ac:dyDescent="0.2">
      <c r="B8" s="139" t="s">
        <v>5</v>
      </c>
      <c r="C8" s="140">
        <v>1</v>
      </c>
      <c r="D8" s="141">
        <v>6.6666666666666666E-2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2</v>
      </c>
      <c r="E24" s="167">
        <v>3</v>
      </c>
      <c r="F24" s="167">
        <v>2</v>
      </c>
      <c r="G24" s="168">
        <v>0</v>
      </c>
      <c r="H24" s="169">
        <v>1</v>
      </c>
      <c r="I24" s="166">
        <v>0</v>
      </c>
      <c r="J24" s="167">
        <v>0</v>
      </c>
      <c r="K24" s="167">
        <v>0</v>
      </c>
      <c r="L24" s="167">
        <v>14</v>
      </c>
      <c r="M24" s="168">
        <v>0</v>
      </c>
      <c r="N24" s="169">
        <v>1</v>
      </c>
      <c r="O24" s="130" t="s">
        <v>174</v>
      </c>
      <c r="P24" s="130">
        <v>15</v>
      </c>
      <c r="Q24" s="130">
        <v>15</v>
      </c>
    </row>
    <row r="25" spans="1:17" ht="18.75" customHeight="1" x14ac:dyDescent="0.2">
      <c r="A25" s="170"/>
      <c r="B25" s="221"/>
      <c r="C25" s="171">
        <v>0.5</v>
      </c>
      <c r="D25" s="172">
        <v>0.14285714285714285</v>
      </c>
      <c r="E25" s="172">
        <v>0.21428571428571427</v>
      </c>
      <c r="F25" s="172">
        <v>0.14285714285714285</v>
      </c>
      <c r="G25" s="172"/>
      <c r="H25" s="173"/>
      <c r="I25" s="171">
        <v>0</v>
      </c>
      <c r="J25" s="172">
        <v>0</v>
      </c>
      <c r="K25" s="172">
        <v>0</v>
      </c>
      <c r="L25" s="172">
        <v>1</v>
      </c>
      <c r="M25" s="172"/>
      <c r="N25" s="173"/>
      <c r="O25" s="130"/>
    </row>
    <row r="26" spans="1:17" ht="12.75" customHeight="1" x14ac:dyDescent="0.2">
      <c r="A26" s="174" t="s">
        <v>41</v>
      </c>
      <c r="B26" s="223" t="s">
        <v>51</v>
      </c>
      <c r="C26" s="175">
        <v>5</v>
      </c>
      <c r="D26" s="176">
        <v>7</v>
      </c>
      <c r="E26" s="176">
        <v>2</v>
      </c>
      <c r="F26" s="176">
        <v>0</v>
      </c>
      <c r="G26" s="177">
        <v>1</v>
      </c>
      <c r="H26" s="178">
        <v>0</v>
      </c>
      <c r="I26" s="175">
        <v>0</v>
      </c>
      <c r="J26" s="176">
        <v>0</v>
      </c>
      <c r="K26" s="176">
        <v>0</v>
      </c>
      <c r="L26" s="176">
        <v>13</v>
      </c>
      <c r="M26" s="177">
        <v>0</v>
      </c>
      <c r="N26" s="178">
        <v>2</v>
      </c>
      <c r="O26" s="130" t="s">
        <v>175</v>
      </c>
      <c r="P26" s="130">
        <v>15</v>
      </c>
      <c r="Q26" s="130">
        <v>15</v>
      </c>
    </row>
    <row r="27" spans="1:17" ht="18" customHeight="1" x14ac:dyDescent="0.2">
      <c r="A27" s="174"/>
      <c r="B27" s="223"/>
      <c r="C27" s="179">
        <v>0.35714285714285715</v>
      </c>
      <c r="D27" s="180">
        <v>0.5</v>
      </c>
      <c r="E27" s="180">
        <v>0.14285714285714285</v>
      </c>
      <c r="F27" s="180">
        <v>0</v>
      </c>
      <c r="G27" s="180"/>
      <c r="H27" s="181"/>
      <c r="I27" s="182">
        <v>0</v>
      </c>
      <c r="J27" s="183">
        <v>0</v>
      </c>
      <c r="K27" s="183">
        <v>0</v>
      </c>
      <c r="L27" s="183">
        <v>1</v>
      </c>
      <c r="M27" s="180"/>
      <c r="N27" s="181"/>
      <c r="O27" s="130"/>
    </row>
    <row r="28" spans="1:17" ht="12.75" customHeight="1" x14ac:dyDescent="0.2">
      <c r="A28" s="170" t="s">
        <v>42</v>
      </c>
      <c r="B28" s="221" t="s">
        <v>58</v>
      </c>
      <c r="C28" s="166">
        <v>7</v>
      </c>
      <c r="D28" s="167">
        <v>3</v>
      </c>
      <c r="E28" s="167">
        <v>4</v>
      </c>
      <c r="F28" s="167">
        <v>0</v>
      </c>
      <c r="G28" s="168">
        <v>0</v>
      </c>
      <c r="H28" s="169">
        <v>1</v>
      </c>
      <c r="I28" s="166">
        <v>0</v>
      </c>
      <c r="J28" s="167">
        <v>0</v>
      </c>
      <c r="K28" s="167">
        <v>2</v>
      </c>
      <c r="L28" s="167">
        <v>12</v>
      </c>
      <c r="M28" s="168">
        <v>0</v>
      </c>
      <c r="N28" s="169">
        <v>1</v>
      </c>
      <c r="O28" s="130" t="s">
        <v>176</v>
      </c>
      <c r="P28" s="130">
        <v>15</v>
      </c>
      <c r="Q28" s="130">
        <v>15</v>
      </c>
    </row>
    <row r="29" spans="1:17" ht="15.75" customHeight="1" x14ac:dyDescent="0.2">
      <c r="A29" s="170"/>
      <c r="B29" s="221"/>
      <c r="C29" s="184">
        <v>0.5</v>
      </c>
      <c r="D29" s="185">
        <v>0.21428571428571427</v>
      </c>
      <c r="E29" s="185">
        <v>0.2857142857142857</v>
      </c>
      <c r="F29" s="185">
        <v>0</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3</v>
      </c>
      <c r="D30" s="176">
        <v>2</v>
      </c>
      <c r="E30" s="176">
        <v>3</v>
      </c>
      <c r="F30" s="176">
        <v>7</v>
      </c>
      <c r="G30" s="177">
        <v>0</v>
      </c>
      <c r="H30" s="178">
        <v>0</v>
      </c>
      <c r="I30" s="175">
        <v>0</v>
      </c>
      <c r="J30" s="176">
        <v>0</v>
      </c>
      <c r="K30" s="176">
        <v>2</v>
      </c>
      <c r="L30" s="176">
        <v>12</v>
      </c>
      <c r="M30" s="177">
        <v>0</v>
      </c>
      <c r="N30" s="178">
        <v>1</v>
      </c>
      <c r="O30" s="130" t="s">
        <v>177</v>
      </c>
      <c r="P30" s="130">
        <v>15</v>
      </c>
      <c r="Q30" s="130">
        <v>15</v>
      </c>
    </row>
    <row r="31" spans="1:17" ht="13.5" customHeight="1" x14ac:dyDescent="0.2">
      <c r="A31" s="174"/>
      <c r="B31" s="223"/>
      <c r="C31" s="179">
        <v>0.2</v>
      </c>
      <c r="D31" s="180">
        <v>0.13333333333333333</v>
      </c>
      <c r="E31" s="180">
        <v>0.2</v>
      </c>
      <c r="F31" s="180">
        <v>0.46666666666666667</v>
      </c>
      <c r="G31" s="180"/>
      <c r="H31" s="181"/>
      <c r="I31" s="182">
        <v>0</v>
      </c>
      <c r="J31" s="183">
        <v>0</v>
      </c>
      <c r="K31" s="183">
        <v>0.14285714285714285</v>
      </c>
      <c r="L31" s="183">
        <v>0.8571428571428571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1</v>
      </c>
      <c r="E33" s="167">
        <v>8</v>
      </c>
      <c r="F33" s="167">
        <v>4</v>
      </c>
      <c r="G33" s="168">
        <v>1</v>
      </c>
      <c r="H33" s="169">
        <v>0</v>
      </c>
      <c r="I33" s="166">
        <v>0</v>
      </c>
      <c r="J33" s="167">
        <v>0</v>
      </c>
      <c r="K33" s="167">
        <v>1</v>
      </c>
      <c r="L33" s="167">
        <v>12</v>
      </c>
      <c r="M33" s="168">
        <v>0</v>
      </c>
      <c r="N33" s="169">
        <v>2</v>
      </c>
      <c r="O33" s="130" t="s">
        <v>178</v>
      </c>
      <c r="P33" s="130">
        <v>15</v>
      </c>
      <c r="Q33" s="130">
        <v>15</v>
      </c>
    </row>
    <row r="34" spans="1:17" ht="14.25" customHeight="1" x14ac:dyDescent="0.2">
      <c r="A34" s="170"/>
      <c r="B34" s="221"/>
      <c r="C34" s="184">
        <v>7.1428571428571425E-2</v>
      </c>
      <c r="D34" s="185">
        <v>7.1428571428571425E-2</v>
      </c>
      <c r="E34" s="185">
        <v>0.5714285714285714</v>
      </c>
      <c r="F34" s="185">
        <v>0.2857142857142857</v>
      </c>
      <c r="G34" s="185"/>
      <c r="H34" s="186"/>
      <c r="I34" s="171">
        <v>0</v>
      </c>
      <c r="J34" s="172">
        <v>0</v>
      </c>
      <c r="K34" s="172">
        <v>7.6923076923076927E-2</v>
      </c>
      <c r="L34" s="172">
        <v>0.92307692307692313</v>
      </c>
      <c r="M34" s="185"/>
      <c r="N34" s="186"/>
      <c r="O34" s="130"/>
    </row>
    <row r="35" spans="1:17" ht="12.75" customHeight="1" x14ac:dyDescent="0.2">
      <c r="A35" s="174" t="s">
        <v>45</v>
      </c>
      <c r="B35" s="223" t="s">
        <v>52</v>
      </c>
      <c r="C35" s="175">
        <v>1</v>
      </c>
      <c r="D35" s="176">
        <v>2</v>
      </c>
      <c r="E35" s="176">
        <v>1</v>
      </c>
      <c r="F35" s="176">
        <v>11</v>
      </c>
      <c r="G35" s="177">
        <v>0</v>
      </c>
      <c r="H35" s="178">
        <v>0</v>
      </c>
      <c r="I35" s="175">
        <v>0</v>
      </c>
      <c r="J35" s="176">
        <v>0</v>
      </c>
      <c r="K35" s="176">
        <v>0</v>
      </c>
      <c r="L35" s="176">
        <v>13</v>
      </c>
      <c r="M35" s="177">
        <v>0</v>
      </c>
      <c r="N35" s="178">
        <v>2</v>
      </c>
      <c r="O35" s="130" t="s">
        <v>179</v>
      </c>
      <c r="P35" s="130">
        <v>15</v>
      </c>
      <c r="Q35" s="130">
        <v>15</v>
      </c>
    </row>
    <row r="36" spans="1:17" ht="15.75" customHeight="1" x14ac:dyDescent="0.2">
      <c r="A36" s="174"/>
      <c r="B36" s="223"/>
      <c r="C36" s="179">
        <v>6.6666666666666666E-2</v>
      </c>
      <c r="D36" s="180">
        <v>0.13333333333333333</v>
      </c>
      <c r="E36" s="180">
        <v>6.6666666666666666E-2</v>
      </c>
      <c r="F36" s="180">
        <v>0.73333333333333328</v>
      </c>
      <c r="G36" s="180"/>
      <c r="H36" s="181"/>
      <c r="I36" s="182">
        <v>0</v>
      </c>
      <c r="J36" s="183">
        <v>0</v>
      </c>
      <c r="K36" s="183">
        <v>0</v>
      </c>
      <c r="L36" s="183">
        <v>1</v>
      </c>
      <c r="M36" s="180"/>
      <c r="N36" s="181"/>
      <c r="O36" s="130"/>
    </row>
    <row r="37" spans="1:17" ht="12.75" customHeight="1" x14ac:dyDescent="0.2">
      <c r="A37" s="170" t="s">
        <v>46</v>
      </c>
      <c r="B37" s="221" t="s">
        <v>53</v>
      </c>
      <c r="C37" s="166">
        <v>3</v>
      </c>
      <c r="D37" s="167">
        <v>6</v>
      </c>
      <c r="E37" s="167">
        <v>2</v>
      </c>
      <c r="F37" s="167">
        <v>3</v>
      </c>
      <c r="G37" s="168">
        <v>1</v>
      </c>
      <c r="H37" s="169">
        <v>0</v>
      </c>
      <c r="I37" s="166">
        <v>0</v>
      </c>
      <c r="J37" s="167">
        <v>0</v>
      </c>
      <c r="K37" s="167">
        <v>0</v>
      </c>
      <c r="L37" s="167">
        <v>13</v>
      </c>
      <c r="M37" s="168">
        <v>1</v>
      </c>
      <c r="N37" s="169">
        <v>1</v>
      </c>
      <c r="O37" s="130" t="s">
        <v>180</v>
      </c>
      <c r="P37" s="130">
        <v>15</v>
      </c>
      <c r="Q37" s="130">
        <v>15</v>
      </c>
    </row>
    <row r="38" spans="1:17" ht="14.25" customHeight="1" x14ac:dyDescent="0.2">
      <c r="A38" s="170"/>
      <c r="B38" s="221"/>
      <c r="C38" s="184">
        <v>0.21428571428571427</v>
      </c>
      <c r="D38" s="185">
        <v>0.42857142857142855</v>
      </c>
      <c r="E38" s="185">
        <v>0.14285714285714285</v>
      </c>
      <c r="F38" s="185">
        <v>0.21428571428571427</v>
      </c>
      <c r="G38" s="185"/>
      <c r="H38" s="186"/>
      <c r="I38" s="171">
        <v>0</v>
      </c>
      <c r="J38" s="172">
        <v>0</v>
      </c>
      <c r="K38" s="172">
        <v>0</v>
      </c>
      <c r="L38" s="172">
        <v>1</v>
      </c>
      <c r="M38" s="185"/>
      <c r="N38" s="186"/>
      <c r="O38" s="130"/>
    </row>
    <row r="39" spans="1:17" ht="12.75" customHeight="1" x14ac:dyDescent="0.2">
      <c r="A39" s="174" t="s">
        <v>47</v>
      </c>
      <c r="B39" s="223" t="s">
        <v>61</v>
      </c>
      <c r="C39" s="175">
        <v>3</v>
      </c>
      <c r="D39" s="176">
        <v>3</v>
      </c>
      <c r="E39" s="176">
        <v>4</v>
      </c>
      <c r="F39" s="176">
        <v>5</v>
      </c>
      <c r="G39" s="177">
        <v>0</v>
      </c>
      <c r="H39" s="178">
        <v>0</v>
      </c>
      <c r="I39" s="175">
        <v>0</v>
      </c>
      <c r="J39" s="176">
        <v>0</v>
      </c>
      <c r="K39" s="176">
        <v>0</v>
      </c>
      <c r="L39" s="176">
        <v>14</v>
      </c>
      <c r="M39" s="177">
        <v>0</v>
      </c>
      <c r="N39" s="178">
        <v>1</v>
      </c>
      <c r="O39" s="130" t="s">
        <v>181</v>
      </c>
      <c r="P39" s="130">
        <v>15</v>
      </c>
      <c r="Q39" s="130">
        <v>15</v>
      </c>
    </row>
    <row r="40" spans="1:17" ht="15" customHeight="1" x14ac:dyDescent="0.2">
      <c r="A40" s="174"/>
      <c r="B40" s="223"/>
      <c r="C40" s="179">
        <v>0.2</v>
      </c>
      <c r="D40" s="180">
        <v>0.2</v>
      </c>
      <c r="E40" s="180">
        <v>0.26666666666666666</v>
      </c>
      <c r="F40" s="180">
        <v>0.33333333333333331</v>
      </c>
      <c r="G40" s="180"/>
      <c r="H40" s="181"/>
      <c r="I40" s="182">
        <v>0</v>
      </c>
      <c r="J40" s="183">
        <v>0</v>
      </c>
      <c r="K40" s="183">
        <v>0</v>
      </c>
      <c r="L40" s="183">
        <v>1</v>
      </c>
      <c r="M40" s="180"/>
      <c r="N40" s="181"/>
      <c r="O40" s="130"/>
    </row>
    <row r="41" spans="1:17" ht="12.75" customHeight="1" x14ac:dyDescent="0.2">
      <c r="A41" s="170" t="s">
        <v>48</v>
      </c>
      <c r="B41" s="221" t="s">
        <v>62</v>
      </c>
      <c r="C41" s="166">
        <v>1</v>
      </c>
      <c r="D41" s="167">
        <v>2</v>
      </c>
      <c r="E41" s="167">
        <v>9</v>
      </c>
      <c r="F41" s="167">
        <v>2</v>
      </c>
      <c r="G41" s="168">
        <v>0</v>
      </c>
      <c r="H41" s="169">
        <v>1</v>
      </c>
      <c r="I41" s="166">
        <v>0</v>
      </c>
      <c r="J41" s="167">
        <v>0</v>
      </c>
      <c r="K41" s="167">
        <v>1</v>
      </c>
      <c r="L41" s="167">
        <v>13</v>
      </c>
      <c r="M41" s="168">
        <v>0</v>
      </c>
      <c r="N41" s="169">
        <v>1</v>
      </c>
      <c r="O41" s="130" t="s">
        <v>182</v>
      </c>
      <c r="P41" s="130">
        <v>15</v>
      </c>
      <c r="Q41" s="130">
        <v>15</v>
      </c>
    </row>
    <row r="42" spans="1:17" x14ac:dyDescent="0.2">
      <c r="A42" s="190"/>
      <c r="B42" s="224"/>
      <c r="C42" s="191">
        <v>7.1428571428571425E-2</v>
      </c>
      <c r="D42" s="192">
        <v>0.14285714285714285</v>
      </c>
      <c r="E42" s="192">
        <v>0.6428571428571429</v>
      </c>
      <c r="F42" s="192">
        <v>0.14285714285714285</v>
      </c>
      <c r="G42" s="192"/>
      <c r="H42" s="193"/>
      <c r="I42" s="194">
        <v>0</v>
      </c>
      <c r="J42" s="195">
        <v>0</v>
      </c>
      <c r="K42" s="195">
        <v>7.1428571428571425E-2</v>
      </c>
      <c r="L42" s="195">
        <v>0.9285714285714286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1</v>
      </c>
      <c r="G48" s="199">
        <v>12</v>
      </c>
      <c r="H48" s="177">
        <v>0</v>
      </c>
      <c r="P48" s="130">
        <v>15</v>
      </c>
    </row>
    <row r="49" spans="1:16" x14ac:dyDescent="0.2">
      <c r="A49" s="86"/>
      <c r="C49" s="180">
        <v>6.6666666666666666E-2</v>
      </c>
      <c r="D49" s="180">
        <v>0</v>
      </c>
      <c r="E49" s="180">
        <v>6.6666666666666666E-2</v>
      </c>
      <c r="F49" s="180">
        <v>6.6666666666666666E-2</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7</v>
      </c>
      <c r="G54" s="199">
        <v>8</v>
      </c>
      <c r="H54" s="177">
        <v>0</v>
      </c>
      <c r="P54" s="130">
        <v>15</v>
      </c>
    </row>
    <row r="55" spans="1:16" x14ac:dyDescent="0.2">
      <c r="A55" s="86"/>
      <c r="C55" s="180">
        <v>0</v>
      </c>
      <c r="D55" s="180">
        <v>0</v>
      </c>
      <c r="E55" s="180">
        <v>0</v>
      </c>
      <c r="F55" s="180">
        <v>0.46666666666666667</v>
      </c>
      <c r="G55" s="180">
        <v>0.53333333333333333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15</v>
      </c>
      <c r="F60" s="199">
        <v>0</v>
      </c>
      <c r="G60" s="199"/>
      <c r="H60" s="177">
        <v>0</v>
      </c>
      <c r="P60" s="130">
        <v>15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432</v>
      </c>
      <c r="C64" s="226"/>
      <c r="D64" s="226"/>
      <c r="E64" s="226"/>
      <c r="F64" s="226"/>
      <c r="G64" s="226"/>
      <c r="H64" s="226"/>
      <c r="I64" s="226"/>
      <c r="J64" s="226"/>
      <c r="K64" s="226"/>
      <c r="L64" s="226"/>
    </row>
    <row r="65" spans="2:12" ht="23.1" customHeight="1" x14ac:dyDescent="0.2">
      <c r="B65" s="226" t="s">
        <v>433</v>
      </c>
      <c r="C65" s="226"/>
      <c r="D65" s="226"/>
      <c r="E65" s="226"/>
      <c r="F65" s="226"/>
      <c r="G65" s="226"/>
      <c r="H65" s="226"/>
      <c r="I65" s="226"/>
      <c r="J65" s="226"/>
      <c r="K65" s="226"/>
      <c r="L65" s="226"/>
    </row>
    <row r="66" spans="2:12" ht="23.1" customHeight="1" x14ac:dyDescent="0.2">
      <c r="B66" s="226" t="s">
        <v>434</v>
      </c>
      <c r="C66" s="226"/>
      <c r="D66" s="226"/>
      <c r="E66" s="226"/>
      <c r="F66" s="226"/>
      <c r="G66" s="226"/>
      <c r="H66" s="226"/>
      <c r="I66" s="226"/>
      <c r="J66" s="226"/>
      <c r="K66" s="226"/>
      <c r="L66" s="226"/>
    </row>
    <row r="67" spans="2:12" ht="23.1" customHeight="1" x14ac:dyDescent="0.2">
      <c r="B67" s="226" t="s">
        <v>435</v>
      </c>
      <c r="C67" s="226"/>
      <c r="D67" s="226"/>
      <c r="E67" s="226"/>
      <c r="F67" s="226"/>
      <c r="G67" s="226"/>
      <c r="H67" s="226"/>
      <c r="I67" s="226"/>
      <c r="J67" s="226"/>
      <c r="K67" s="226"/>
      <c r="L67" s="226"/>
    </row>
    <row r="68" spans="2:12" ht="23.1" customHeight="1" x14ac:dyDescent="0.2">
      <c r="B68" s="226" t="s">
        <v>436</v>
      </c>
      <c r="C68" s="226"/>
      <c r="D68" s="226"/>
      <c r="E68" s="226"/>
      <c r="F68" s="226"/>
      <c r="G68" s="226"/>
      <c r="H68" s="226"/>
      <c r="I68" s="226"/>
      <c r="J68" s="226"/>
      <c r="K68" s="226"/>
      <c r="L68" s="226"/>
    </row>
    <row r="69" spans="2:12" ht="23.1" customHeight="1" x14ac:dyDescent="0.2">
      <c r="B69" s="226" t="s">
        <v>437</v>
      </c>
      <c r="C69" s="226"/>
      <c r="D69" s="226"/>
      <c r="E69" s="226"/>
      <c r="F69" s="226"/>
      <c r="G69" s="226"/>
      <c r="H69" s="226"/>
      <c r="I69" s="226"/>
      <c r="J69" s="226"/>
      <c r="K69" s="226"/>
      <c r="L69" s="226"/>
    </row>
    <row r="70" spans="2:12" ht="23.1" customHeight="1" x14ac:dyDescent="0.2">
      <c r="B70" s="226" t="s">
        <v>438</v>
      </c>
      <c r="C70" s="226"/>
      <c r="D70" s="226"/>
      <c r="E70" s="226"/>
      <c r="F70" s="226"/>
      <c r="G70" s="226"/>
      <c r="H70" s="226"/>
      <c r="I70" s="226"/>
      <c r="J70" s="226"/>
      <c r="K70" s="226"/>
      <c r="L70" s="226"/>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20">
    <mergeCell ref="B69:L69"/>
    <mergeCell ref="B70:L70"/>
    <mergeCell ref="B57:F57"/>
    <mergeCell ref="B64:L64"/>
    <mergeCell ref="B65:L65"/>
    <mergeCell ref="B66:L66"/>
    <mergeCell ref="B67:L67"/>
    <mergeCell ref="B68:L68"/>
    <mergeCell ref="B51:H51"/>
    <mergeCell ref="B19:H19"/>
    <mergeCell ref="B24:B25"/>
    <mergeCell ref="B26:B27"/>
    <mergeCell ref="B28:B29"/>
    <mergeCell ref="B30:B32"/>
    <mergeCell ref="B33:B34"/>
    <mergeCell ref="B35:B36"/>
    <mergeCell ref="B37:B38"/>
    <mergeCell ref="B39:B40"/>
    <mergeCell ref="B41:B42"/>
    <mergeCell ref="B45:G45"/>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3511-FE5B-4ED2-BABE-E4BB18AA8C76}">
  <sheetPr codeName="Sheet7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279</v>
      </c>
      <c r="C3" s="133"/>
      <c r="D3" s="134"/>
      <c r="E3" s="135">
        <v>44743</v>
      </c>
      <c r="F3" s="134"/>
      <c r="G3" s="136"/>
      <c r="H3" s="136"/>
      <c r="I3" s="135" t="s">
        <v>280</v>
      </c>
      <c r="J3" s="136"/>
      <c r="K3" s="136"/>
      <c r="L3" s="136"/>
      <c r="M3" s="137">
        <v>20</v>
      </c>
      <c r="N3" s="138"/>
      <c r="O3" s="130"/>
    </row>
    <row r="4" spans="1:15" ht="9.75" customHeight="1" x14ac:dyDescent="0.2"/>
    <row r="5" spans="1:15" ht="17.25" customHeight="1" x14ac:dyDescent="0.2">
      <c r="A5" s="86" t="s">
        <v>13</v>
      </c>
      <c r="B5" s="87" t="s">
        <v>12</v>
      </c>
    </row>
    <row r="6" spans="1:15" x14ac:dyDescent="0.2">
      <c r="B6" s="139" t="s">
        <v>2</v>
      </c>
      <c r="C6" s="140">
        <v>3</v>
      </c>
      <c r="D6" s="141">
        <v>0.15</v>
      </c>
      <c r="F6" s="142" t="s">
        <v>49</v>
      </c>
      <c r="J6" s="143" t="s">
        <v>173</v>
      </c>
    </row>
    <row r="7" spans="1:15" x14ac:dyDescent="0.2">
      <c r="B7" s="144" t="s">
        <v>3</v>
      </c>
      <c r="C7" s="88">
        <v>8</v>
      </c>
      <c r="D7" s="145">
        <v>0.4</v>
      </c>
      <c r="F7" s="146" t="s">
        <v>28</v>
      </c>
      <c r="G7" s="147"/>
      <c r="H7" s="147">
        <v>0</v>
      </c>
      <c r="I7" s="141">
        <v>0</v>
      </c>
      <c r="K7" s="81" t="s">
        <v>199</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0.05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6</v>
      </c>
      <c r="D17" s="149">
        <v>0.3</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5</v>
      </c>
      <c r="D24" s="167">
        <v>12</v>
      </c>
      <c r="E24" s="167">
        <v>1</v>
      </c>
      <c r="F24" s="167">
        <v>0</v>
      </c>
      <c r="G24" s="168">
        <v>0</v>
      </c>
      <c r="H24" s="169">
        <v>2</v>
      </c>
      <c r="I24" s="166">
        <v>1</v>
      </c>
      <c r="J24" s="167">
        <v>1</v>
      </c>
      <c r="K24" s="167">
        <v>7</v>
      </c>
      <c r="L24" s="167">
        <v>10</v>
      </c>
      <c r="M24" s="168">
        <v>0</v>
      </c>
      <c r="N24" s="169">
        <v>1</v>
      </c>
      <c r="O24" s="130" t="s">
        <v>174</v>
      </c>
      <c r="P24" s="130">
        <v>20</v>
      </c>
      <c r="Q24" s="130">
        <v>20</v>
      </c>
    </row>
    <row r="25" spans="1:17" ht="18.75" customHeight="1" x14ac:dyDescent="0.2">
      <c r="A25" s="170"/>
      <c r="B25" s="221"/>
      <c r="C25" s="171">
        <v>0.27777777777777779</v>
      </c>
      <c r="D25" s="172">
        <v>0.66666666666666663</v>
      </c>
      <c r="E25" s="172">
        <v>5.5555555555555552E-2</v>
      </c>
      <c r="F25" s="172">
        <v>0</v>
      </c>
      <c r="G25" s="172"/>
      <c r="H25" s="173"/>
      <c r="I25" s="171">
        <v>5.2631578947368418E-2</v>
      </c>
      <c r="J25" s="172">
        <v>5.2631578947368418E-2</v>
      </c>
      <c r="K25" s="172">
        <v>0.36842105263157893</v>
      </c>
      <c r="L25" s="172">
        <v>0.52631578947368418</v>
      </c>
      <c r="M25" s="172"/>
      <c r="N25" s="173"/>
      <c r="O25" s="130"/>
    </row>
    <row r="26" spans="1:17" ht="12.75" customHeight="1" x14ac:dyDescent="0.2">
      <c r="A26" s="174" t="s">
        <v>41</v>
      </c>
      <c r="B26" s="223" t="s">
        <v>51</v>
      </c>
      <c r="C26" s="175">
        <v>5</v>
      </c>
      <c r="D26" s="176">
        <v>10</v>
      </c>
      <c r="E26" s="176">
        <v>2</v>
      </c>
      <c r="F26" s="176">
        <v>0</v>
      </c>
      <c r="G26" s="177">
        <v>0</v>
      </c>
      <c r="H26" s="178">
        <v>3</v>
      </c>
      <c r="I26" s="175">
        <v>0</v>
      </c>
      <c r="J26" s="176">
        <v>3</v>
      </c>
      <c r="K26" s="176">
        <v>5</v>
      </c>
      <c r="L26" s="176">
        <v>11</v>
      </c>
      <c r="M26" s="177">
        <v>0</v>
      </c>
      <c r="N26" s="178">
        <v>1</v>
      </c>
      <c r="O26" s="130" t="s">
        <v>175</v>
      </c>
      <c r="P26" s="130">
        <v>20</v>
      </c>
      <c r="Q26" s="130">
        <v>20</v>
      </c>
    </row>
    <row r="27" spans="1:17" ht="18" customHeight="1" x14ac:dyDescent="0.2">
      <c r="A27" s="174"/>
      <c r="B27" s="223"/>
      <c r="C27" s="179">
        <v>0.29411764705882354</v>
      </c>
      <c r="D27" s="180">
        <v>0.58823529411764708</v>
      </c>
      <c r="E27" s="180">
        <v>0.11764705882352941</v>
      </c>
      <c r="F27" s="180">
        <v>0</v>
      </c>
      <c r="G27" s="180"/>
      <c r="H27" s="181"/>
      <c r="I27" s="182">
        <v>0</v>
      </c>
      <c r="J27" s="183">
        <v>0.15789473684210525</v>
      </c>
      <c r="K27" s="183">
        <v>0.26315789473684209</v>
      </c>
      <c r="L27" s="183">
        <v>0.57894736842105265</v>
      </c>
      <c r="M27" s="180"/>
      <c r="N27" s="181"/>
      <c r="O27" s="130"/>
    </row>
    <row r="28" spans="1:17" ht="12.75" customHeight="1" x14ac:dyDescent="0.2">
      <c r="A28" s="170" t="s">
        <v>42</v>
      </c>
      <c r="B28" s="221" t="s">
        <v>58</v>
      </c>
      <c r="C28" s="166">
        <v>7</v>
      </c>
      <c r="D28" s="167">
        <v>7</v>
      </c>
      <c r="E28" s="167">
        <v>2</v>
      </c>
      <c r="F28" s="167">
        <v>0</v>
      </c>
      <c r="G28" s="168">
        <v>0</v>
      </c>
      <c r="H28" s="169">
        <v>4</v>
      </c>
      <c r="I28" s="166">
        <v>0</v>
      </c>
      <c r="J28" s="167">
        <v>2</v>
      </c>
      <c r="K28" s="167">
        <v>8</v>
      </c>
      <c r="L28" s="167">
        <v>8</v>
      </c>
      <c r="M28" s="168">
        <v>0</v>
      </c>
      <c r="N28" s="169">
        <v>2</v>
      </c>
      <c r="O28" s="130" t="s">
        <v>176</v>
      </c>
      <c r="P28" s="130">
        <v>20</v>
      </c>
      <c r="Q28" s="130">
        <v>20</v>
      </c>
    </row>
    <row r="29" spans="1:17" ht="15.75" customHeight="1" x14ac:dyDescent="0.2">
      <c r="A29" s="170"/>
      <c r="B29" s="221"/>
      <c r="C29" s="184">
        <v>0.4375</v>
      </c>
      <c r="D29" s="185">
        <v>0.4375</v>
      </c>
      <c r="E29" s="185">
        <v>0.125</v>
      </c>
      <c r="F29" s="185">
        <v>0</v>
      </c>
      <c r="G29" s="185"/>
      <c r="H29" s="186"/>
      <c r="I29" s="171">
        <v>0</v>
      </c>
      <c r="J29" s="172">
        <v>0.1111111111111111</v>
      </c>
      <c r="K29" s="172">
        <v>0.44444444444444442</v>
      </c>
      <c r="L29" s="172">
        <v>0.44444444444444442</v>
      </c>
      <c r="M29" s="185"/>
      <c r="N29" s="186"/>
      <c r="O29" s="130"/>
    </row>
    <row r="30" spans="1:17" ht="13.5" customHeight="1" x14ac:dyDescent="0.2">
      <c r="A30" s="174" t="s">
        <v>43</v>
      </c>
      <c r="B30" s="223" t="s">
        <v>59</v>
      </c>
      <c r="C30" s="175">
        <v>6</v>
      </c>
      <c r="D30" s="176">
        <v>7</v>
      </c>
      <c r="E30" s="176">
        <v>5</v>
      </c>
      <c r="F30" s="176">
        <v>0</v>
      </c>
      <c r="G30" s="177">
        <v>0</v>
      </c>
      <c r="H30" s="178">
        <v>2</v>
      </c>
      <c r="I30" s="175">
        <v>0</v>
      </c>
      <c r="J30" s="176">
        <v>3</v>
      </c>
      <c r="K30" s="176">
        <v>4</v>
      </c>
      <c r="L30" s="176">
        <v>13</v>
      </c>
      <c r="M30" s="177">
        <v>0</v>
      </c>
      <c r="N30" s="178">
        <v>0</v>
      </c>
      <c r="O30" s="130" t="s">
        <v>177</v>
      </c>
      <c r="P30" s="130">
        <v>20</v>
      </c>
      <c r="Q30" s="130">
        <v>20</v>
      </c>
    </row>
    <row r="31" spans="1:17" ht="13.5" customHeight="1" x14ac:dyDescent="0.2">
      <c r="A31" s="174"/>
      <c r="B31" s="223"/>
      <c r="C31" s="179">
        <v>0.33333333333333331</v>
      </c>
      <c r="D31" s="180">
        <v>0.3888888888888889</v>
      </c>
      <c r="E31" s="180">
        <v>0.27777777777777779</v>
      </c>
      <c r="F31" s="180">
        <v>0</v>
      </c>
      <c r="G31" s="180"/>
      <c r="H31" s="181"/>
      <c r="I31" s="182">
        <v>0</v>
      </c>
      <c r="J31" s="183">
        <v>0.15</v>
      </c>
      <c r="K31" s="183">
        <v>0.2</v>
      </c>
      <c r="L31" s="183">
        <v>0.65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7</v>
      </c>
      <c r="D33" s="167">
        <v>7</v>
      </c>
      <c r="E33" s="167">
        <v>5</v>
      </c>
      <c r="F33" s="167">
        <v>0</v>
      </c>
      <c r="G33" s="168">
        <v>0</v>
      </c>
      <c r="H33" s="169">
        <v>1</v>
      </c>
      <c r="I33" s="166">
        <v>0</v>
      </c>
      <c r="J33" s="167">
        <v>0</v>
      </c>
      <c r="K33" s="167">
        <v>7</v>
      </c>
      <c r="L33" s="167">
        <v>11</v>
      </c>
      <c r="M33" s="168">
        <v>0</v>
      </c>
      <c r="N33" s="169">
        <v>2</v>
      </c>
      <c r="O33" s="130" t="s">
        <v>178</v>
      </c>
      <c r="P33" s="130">
        <v>20</v>
      </c>
      <c r="Q33" s="130">
        <v>20</v>
      </c>
    </row>
    <row r="34" spans="1:17" ht="14.25" customHeight="1" x14ac:dyDescent="0.2">
      <c r="A34" s="170"/>
      <c r="B34" s="221"/>
      <c r="C34" s="184">
        <v>0.36842105263157893</v>
      </c>
      <c r="D34" s="185">
        <v>0.36842105263157893</v>
      </c>
      <c r="E34" s="185">
        <v>0.26315789473684209</v>
      </c>
      <c r="F34" s="185">
        <v>0</v>
      </c>
      <c r="G34" s="185"/>
      <c r="H34" s="186"/>
      <c r="I34" s="171">
        <v>0</v>
      </c>
      <c r="J34" s="172">
        <v>0</v>
      </c>
      <c r="K34" s="172">
        <v>0.3888888888888889</v>
      </c>
      <c r="L34" s="172">
        <v>0.61111111111111116</v>
      </c>
      <c r="M34" s="185"/>
      <c r="N34" s="186"/>
      <c r="O34" s="130"/>
    </row>
    <row r="35" spans="1:17" ht="12.75" customHeight="1" x14ac:dyDescent="0.2">
      <c r="A35" s="174" t="s">
        <v>45</v>
      </c>
      <c r="B35" s="223" t="s">
        <v>52</v>
      </c>
      <c r="C35" s="175">
        <v>4</v>
      </c>
      <c r="D35" s="176">
        <v>8</v>
      </c>
      <c r="E35" s="176">
        <v>2</v>
      </c>
      <c r="F35" s="176">
        <v>3</v>
      </c>
      <c r="G35" s="177">
        <v>0</v>
      </c>
      <c r="H35" s="178">
        <v>3</v>
      </c>
      <c r="I35" s="175">
        <v>0</v>
      </c>
      <c r="J35" s="176">
        <v>1</v>
      </c>
      <c r="K35" s="176">
        <v>6</v>
      </c>
      <c r="L35" s="176">
        <v>10</v>
      </c>
      <c r="M35" s="177">
        <v>0</v>
      </c>
      <c r="N35" s="178">
        <v>3</v>
      </c>
      <c r="O35" s="130" t="s">
        <v>179</v>
      </c>
      <c r="P35" s="130">
        <v>20</v>
      </c>
      <c r="Q35" s="130">
        <v>20</v>
      </c>
    </row>
    <row r="36" spans="1:17" ht="15.75" customHeight="1" x14ac:dyDescent="0.2">
      <c r="A36" s="174"/>
      <c r="B36" s="223"/>
      <c r="C36" s="179">
        <v>0.23529411764705882</v>
      </c>
      <c r="D36" s="180">
        <v>0.47058823529411764</v>
      </c>
      <c r="E36" s="180">
        <v>0.11764705882352941</v>
      </c>
      <c r="F36" s="180">
        <v>0.17647058823529413</v>
      </c>
      <c r="G36" s="180"/>
      <c r="H36" s="181"/>
      <c r="I36" s="182">
        <v>0</v>
      </c>
      <c r="J36" s="183">
        <v>5.8823529411764705E-2</v>
      </c>
      <c r="K36" s="183">
        <v>0.35294117647058826</v>
      </c>
      <c r="L36" s="183">
        <v>0.58823529411764708</v>
      </c>
      <c r="M36" s="180"/>
      <c r="N36" s="181"/>
      <c r="O36" s="130"/>
    </row>
    <row r="37" spans="1:17" ht="12.75" customHeight="1" x14ac:dyDescent="0.2">
      <c r="A37" s="170" t="s">
        <v>46</v>
      </c>
      <c r="B37" s="221" t="s">
        <v>53</v>
      </c>
      <c r="C37" s="166">
        <v>6</v>
      </c>
      <c r="D37" s="167">
        <v>10</v>
      </c>
      <c r="E37" s="167">
        <v>3</v>
      </c>
      <c r="F37" s="167">
        <v>0</v>
      </c>
      <c r="G37" s="168">
        <v>0</v>
      </c>
      <c r="H37" s="169">
        <v>1</v>
      </c>
      <c r="I37" s="166">
        <v>0</v>
      </c>
      <c r="J37" s="167">
        <v>1</v>
      </c>
      <c r="K37" s="167">
        <v>7</v>
      </c>
      <c r="L37" s="167">
        <v>10</v>
      </c>
      <c r="M37" s="168">
        <v>0</v>
      </c>
      <c r="N37" s="169">
        <v>2</v>
      </c>
      <c r="O37" s="130" t="s">
        <v>180</v>
      </c>
      <c r="P37" s="130">
        <v>20</v>
      </c>
      <c r="Q37" s="130">
        <v>20</v>
      </c>
    </row>
    <row r="38" spans="1:17" ht="14.25" customHeight="1" x14ac:dyDescent="0.2">
      <c r="A38" s="170"/>
      <c r="B38" s="221"/>
      <c r="C38" s="184">
        <v>0.31578947368421051</v>
      </c>
      <c r="D38" s="185">
        <v>0.52631578947368418</v>
      </c>
      <c r="E38" s="185">
        <v>0.15789473684210525</v>
      </c>
      <c r="F38" s="185">
        <v>0</v>
      </c>
      <c r="G38" s="185"/>
      <c r="H38" s="186"/>
      <c r="I38" s="171">
        <v>0</v>
      </c>
      <c r="J38" s="172">
        <v>5.5555555555555552E-2</v>
      </c>
      <c r="K38" s="172">
        <v>0.3888888888888889</v>
      </c>
      <c r="L38" s="172">
        <v>0.55555555555555558</v>
      </c>
      <c r="M38" s="185"/>
      <c r="N38" s="186"/>
      <c r="O38" s="130"/>
    </row>
    <row r="39" spans="1:17" ht="12.75" customHeight="1" x14ac:dyDescent="0.2">
      <c r="A39" s="174" t="s">
        <v>47</v>
      </c>
      <c r="B39" s="223" t="s">
        <v>61</v>
      </c>
      <c r="C39" s="175">
        <v>8</v>
      </c>
      <c r="D39" s="176">
        <v>5</v>
      </c>
      <c r="E39" s="176">
        <v>4</v>
      </c>
      <c r="F39" s="176">
        <v>2</v>
      </c>
      <c r="G39" s="177">
        <v>0</v>
      </c>
      <c r="H39" s="178">
        <v>1</v>
      </c>
      <c r="I39" s="175">
        <v>0</v>
      </c>
      <c r="J39" s="176">
        <v>2</v>
      </c>
      <c r="K39" s="176">
        <v>6</v>
      </c>
      <c r="L39" s="176">
        <v>10</v>
      </c>
      <c r="M39" s="177">
        <v>0</v>
      </c>
      <c r="N39" s="178">
        <v>2</v>
      </c>
      <c r="O39" s="130" t="s">
        <v>181</v>
      </c>
      <c r="P39" s="130">
        <v>20</v>
      </c>
      <c r="Q39" s="130">
        <v>20</v>
      </c>
    </row>
    <row r="40" spans="1:17" ht="15" customHeight="1" x14ac:dyDescent="0.2">
      <c r="A40" s="174"/>
      <c r="B40" s="223"/>
      <c r="C40" s="179">
        <v>0.42105263157894735</v>
      </c>
      <c r="D40" s="180">
        <v>0.26315789473684209</v>
      </c>
      <c r="E40" s="180">
        <v>0.21052631578947367</v>
      </c>
      <c r="F40" s="180">
        <v>0.10526315789473684</v>
      </c>
      <c r="G40" s="180"/>
      <c r="H40" s="181"/>
      <c r="I40" s="182">
        <v>0</v>
      </c>
      <c r="J40" s="183">
        <v>0.1111111111111111</v>
      </c>
      <c r="K40" s="183">
        <v>0.33333333333333331</v>
      </c>
      <c r="L40" s="183">
        <v>0.55555555555555558</v>
      </c>
      <c r="M40" s="180"/>
      <c r="N40" s="181"/>
      <c r="O40" s="130"/>
    </row>
    <row r="41" spans="1:17" ht="12.75" customHeight="1" x14ac:dyDescent="0.2">
      <c r="A41" s="170" t="s">
        <v>48</v>
      </c>
      <c r="B41" s="221" t="s">
        <v>62</v>
      </c>
      <c r="C41" s="166">
        <v>9</v>
      </c>
      <c r="D41" s="167">
        <v>8</v>
      </c>
      <c r="E41" s="167">
        <v>2</v>
      </c>
      <c r="F41" s="167">
        <v>0</v>
      </c>
      <c r="G41" s="168">
        <v>0</v>
      </c>
      <c r="H41" s="169">
        <v>1</v>
      </c>
      <c r="I41" s="166">
        <v>0</v>
      </c>
      <c r="J41" s="167">
        <v>3</v>
      </c>
      <c r="K41" s="167">
        <v>6</v>
      </c>
      <c r="L41" s="167">
        <v>9</v>
      </c>
      <c r="M41" s="168">
        <v>0</v>
      </c>
      <c r="N41" s="169">
        <v>2</v>
      </c>
      <c r="O41" s="130" t="s">
        <v>182</v>
      </c>
      <c r="P41" s="130">
        <v>20</v>
      </c>
      <c r="Q41" s="130">
        <v>20</v>
      </c>
    </row>
    <row r="42" spans="1:17" x14ac:dyDescent="0.2">
      <c r="A42" s="190"/>
      <c r="B42" s="224"/>
      <c r="C42" s="191">
        <v>0.47368421052631576</v>
      </c>
      <c r="D42" s="192">
        <v>0.42105263157894735</v>
      </c>
      <c r="E42" s="192">
        <v>0.10526315789473684</v>
      </c>
      <c r="F42" s="192">
        <v>0</v>
      </c>
      <c r="G42" s="192"/>
      <c r="H42" s="193"/>
      <c r="I42" s="194">
        <v>0</v>
      </c>
      <c r="J42" s="195">
        <v>0.16666666666666666</v>
      </c>
      <c r="K42" s="195">
        <v>0.33333333333333331</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5</v>
      </c>
      <c r="G48" s="199">
        <v>10</v>
      </c>
      <c r="H48" s="177">
        <v>3</v>
      </c>
      <c r="P48" s="130">
        <v>20</v>
      </c>
    </row>
    <row r="49" spans="1:16" x14ac:dyDescent="0.2">
      <c r="A49" s="86"/>
      <c r="C49" s="180">
        <v>0.11764705882352941</v>
      </c>
      <c r="D49" s="180">
        <v>0</v>
      </c>
      <c r="E49" s="180">
        <v>0</v>
      </c>
      <c r="F49" s="180">
        <v>0.29411764705882354</v>
      </c>
      <c r="G49" s="180">
        <v>0.58823529411764708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3</v>
      </c>
      <c r="E54" s="199">
        <v>2</v>
      </c>
      <c r="F54" s="199">
        <v>6</v>
      </c>
      <c r="G54" s="199">
        <v>7</v>
      </c>
      <c r="H54" s="177">
        <v>2</v>
      </c>
      <c r="P54" s="130">
        <v>20</v>
      </c>
    </row>
    <row r="55" spans="1:16" x14ac:dyDescent="0.2">
      <c r="A55" s="86"/>
      <c r="C55" s="180">
        <v>0</v>
      </c>
      <c r="D55" s="180">
        <v>0.16666666666666666</v>
      </c>
      <c r="E55" s="180">
        <v>0.1111111111111111</v>
      </c>
      <c r="F55" s="180">
        <v>0.33333333333333331</v>
      </c>
      <c r="G55" s="180">
        <v>0.3888888888888889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2</v>
      </c>
      <c r="E60" s="199">
        <v>15</v>
      </c>
      <c r="F60" s="199">
        <v>0</v>
      </c>
      <c r="G60" s="199"/>
      <c r="H60" s="177">
        <v>2</v>
      </c>
      <c r="P60" s="130">
        <v>20</v>
      </c>
    </row>
    <row r="61" spans="1:16" x14ac:dyDescent="0.2">
      <c r="A61" s="86"/>
      <c r="C61" s="180">
        <v>5.5555555555555552E-2</v>
      </c>
      <c r="D61" s="180">
        <v>0.1111111111111111</v>
      </c>
      <c r="E61" s="180">
        <v>0.83333333333333337</v>
      </c>
      <c r="F61" s="180"/>
      <c r="G61" s="180"/>
      <c r="H61" s="180"/>
    </row>
    <row r="62" spans="1:16" x14ac:dyDescent="0.2">
      <c r="A62" s="87" t="s">
        <v>183</v>
      </c>
    </row>
    <row r="63" spans="1:16" ht="6.75" customHeight="1" x14ac:dyDescent="0.2">
      <c r="A63" s="87"/>
    </row>
    <row r="64" spans="1:16" ht="23.1" customHeight="1" x14ac:dyDescent="0.2">
      <c r="B64" s="226" t="s">
        <v>281</v>
      </c>
      <c r="C64" s="226"/>
      <c r="D64" s="226"/>
      <c r="E64" s="226"/>
      <c r="F64" s="226"/>
      <c r="G64" s="226"/>
      <c r="H64" s="226"/>
      <c r="I64" s="226"/>
      <c r="J64" s="226"/>
      <c r="K64" s="226"/>
      <c r="L64" s="226"/>
    </row>
    <row r="65" spans="2:12" ht="23.1" customHeight="1" x14ac:dyDescent="0.2">
      <c r="B65" s="226" t="s">
        <v>282</v>
      </c>
      <c r="C65" s="226"/>
      <c r="D65" s="226"/>
      <c r="E65" s="226"/>
      <c r="F65" s="226"/>
      <c r="G65" s="226"/>
      <c r="H65" s="226"/>
      <c r="I65" s="226"/>
      <c r="J65" s="226"/>
      <c r="K65" s="226"/>
      <c r="L65" s="226"/>
    </row>
    <row r="66" spans="2:12" ht="23.1" customHeight="1" x14ac:dyDescent="0.2">
      <c r="B66" s="226" t="s">
        <v>283</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12AB-73A3-459A-81A6-02B739F2341B}">
  <sheetPr codeName="Sheet6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332</v>
      </c>
      <c r="C3" s="133"/>
      <c r="D3" s="134"/>
      <c r="E3" s="135">
        <v>44701</v>
      </c>
      <c r="F3" s="134"/>
      <c r="G3" s="136"/>
      <c r="H3" s="136"/>
      <c r="I3" s="135" t="s">
        <v>333</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5</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2</v>
      </c>
      <c r="E24" s="167">
        <v>0</v>
      </c>
      <c r="F24" s="167">
        <v>0</v>
      </c>
      <c r="G24" s="168">
        <v>2</v>
      </c>
      <c r="H24" s="169">
        <v>0</v>
      </c>
      <c r="I24" s="166">
        <v>0</v>
      </c>
      <c r="J24" s="167">
        <v>0</v>
      </c>
      <c r="K24" s="167">
        <v>1</v>
      </c>
      <c r="L24" s="167">
        <v>3</v>
      </c>
      <c r="M24" s="168">
        <v>1</v>
      </c>
      <c r="N24" s="169">
        <v>0</v>
      </c>
      <c r="O24" s="130" t="s">
        <v>174</v>
      </c>
      <c r="P24" s="130">
        <v>5</v>
      </c>
      <c r="Q24" s="130">
        <v>5</v>
      </c>
    </row>
    <row r="25" spans="1:17" ht="18.75" customHeight="1" x14ac:dyDescent="0.2">
      <c r="A25" s="170"/>
      <c r="B25" s="221"/>
      <c r="C25" s="171">
        <v>0.33333333333333331</v>
      </c>
      <c r="D25" s="172">
        <v>0.66666666666666663</v>
      </c>
      <c r="E25" s="172">
        <v>0</v>
      </c>
      <c r="F25" s="172">
        <v>0</v>
      </c>
      <c r="G25" s="172"/>
      <c r="H25" s="173"/>
      <c r="I25" s="171">
        <v>0</v>
      </c>
      <c r="J25" s="172">
        <v>0</v>
      </c>
      <c r="K25" s="172">
        <v>0.25</v>
      </c>
      <c r="L25" s="172">
        <v>0.75</v>
      </c>
      <c r="M25" s="172"/>
      <c r="N25" s="173"/>
      <c r="O25" s="130"/>
    </row>
    <row r="26" spans="1:17" ht="12.75" customHeight="1" x14ac:dyDescent="0.2">
      <c r="A26" s="174" t="s">
        <v>41</v>
      </c>
      <c r="B26" s="223" t="s">
        <v>51</v>
      </c>
      <c r="C26" s="175">
        <v>0</v>
      </c>
      <c r="D26" s="176">
        <v>0</v>
      </c>
      <c r="E26" s="176">
        <v>0</v>
      </c>
      <c r="F26" s="176">
        <v>2</v>
      </c>
      <c r="G26" s="177">
        <v>3</v>
      </c>
      <c r="H26" s="178">
        <v>0</v>
      </c>
      <c r="I26" s="175">
        <v>0</v>
      </c>
      <c r="J26" s="176">
        <v>1</v>
      </c>
      <c r="K26" s="176">
        <v>0</v>
      </c>
      <c r="L26" s="176">
        <v>2</v>
      </c>
      <c r="M26" s="177">
        <v>2</v>
      </c>
      <c r="N26" s="178">
        <v>0</v>
      </c>
      <c r="O26" s="130" t="s">
        <v>175</v>
      </c>
      <c r="P26" s="130">
        <v>5</v>
      </c>
      <c r="Q26" s="130">
        <v>5</v>
      </c>
    </row>
    <row r="27" spans="1:17" ht="18" customHeight="1" x14ac:dyDescent="0.2">
      <c r="A27" s="174"/>
      <c r="B27" s="223"/>
      <c r="C27" s="179">
        <v>0</v>
      </c>
      <c r="D27" s="180">
        <v>0</v>
      </c>
      <c r="E27" s="180">
        <v>0</v>
      </c>
      <c r="F27" s="180">
        <v>1</v>
      </c>
      <c r="G27" s="180"/>
      <c r="H27" s="181"/>
      <c r="I27" s="182">
        <v>0</v>
      </c>
      <c r="J27" s="183">
        <v>0.33333333333333331</v>
      </c>
      <c r="K27" s="183">
        <v>0</v>
      </c>
      <c r="L27" s="183">
        <v>0.66666666666666663</v>
      </c>
      <c r="M27" s="180"/>
      <c r="N27" s="181"/>
      <c r="O27" s="130"/>
    </row>
    <row r="28" spans="1:17" ht="12.75" customHeight="1" x14ac:dyDescent="0.2">
      <c r="A28" s="170" t="s">
        <v>42</v>
      </c>
      <c r="B28" s="221" t="s">
        <v>58</v>
      </c>
      <c r="C28" s="166">
        <v>0</v>
      </c>
      <c r="D28" s="167">
        <v>1</v>
      </c>
      <c r="E28" s="167">
        <v>0</v>
      </c>
      <c r="F28" s="167">
        <v>0</v>
      </c>
      <c r="G28" s="168">
        <v>4</v>
      </c>
      <c r="H28" s="169">
        <v>0</v>
      </c>
      <c r="I28" s="166">
        <v>0</v>
      </c>
      <c r="J28" s="167">
        <v>0</v>
      </c>
      <c r="K28" s="167">
        <v>0</v>
      </c>
      <c r="L28" s="167">
        <v>3</v>
      </c>
      <c r="M28" s="168">
        <v>2</v>
      </c>
      <c r="N28" s="169">
        <v>0</v>
      </c>
      <c r="O28" s="130" t="s">
        <v>176</v>
      </c>
      <c r="P28" s="130">
        <v>5</v>
      </c>
      <c r="Q28" s="130">
        <v>5</v>
      </c>
    </row>
    <row r="29" spans="1:17" ht="15.75" customHeight="1" x14ac:dyDescent="0.2">
      <c r="A29" s="170"/>
      <c r="B29" s="221"/>
      <c r="C29" s="184">
        <v>0</v>
      </c>
      <c r="D29" s="185">
        <v>1</v>
      </c>
      <c r="E29" s="185">
        <v>0</v>
      </c>
      <c r="F29" s="185">
        <v>0</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3</v>
      </c>
      <c r="G30" s="177">
        <v>1</v>
      </c>
      <c r="H30" s="178">
        <v>0</v>
      </c>
      <c r="I30" s="175">
        <v>0</v>
      </c>
      <c r="J30" s="176">
        <v>0</v>
      </c>
      <c r="K30" s="176">
        <v>0</v>
      </c>
      <c r="L30" s="176">
        <v>4</v>
      </c>
      <c r="M30" s="177">
        <v>0</v>
      </c>
      <c r="N30" s="178">
        <v>1</v>
      </c>
      <c r="O30" s="130" t="s">
        <v>177</v>
      </c>
      <c r="P30" s="130">
        <v>5</v>
      </c>
      <c r="Q30" s="130">
        <v>5</v>
      </c>
    </row>
    <row r="31" spans="1:17" ht="13.5" customHeight="1" x14ac:dyDescent="0.2">
      <c r="A31" s="174"/>
      <c r="B31" s="223"/>
      <c r="C31" s="179">
        <v>0</v>
      </c>
      <c r="D31" s="180">
        <v>0</v>
      </c>
      <c r="E31" s="180">
        <v>0.25</v>
      </c>
      <c r="F31" s="180">
        <v>0.75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0</v>
      </c>
      <c r="E33" s="167">
        <v>0</v>
      </c>
      <c r="F33" s="167">
        <v>3</v>
      </c>
      <c r="G33" s="168">
        <v>2</v>
      </c>
      <c r="H33" s="169">
        <v>0</v>
      </c>
      <c r="I33" s="166">
        <v>0</v>
      </c>
      <c r="J33" s="167">
        <v>0</v>
      </c>
      <c r="K33" s="167">
        <v>0</v>
      </c>
      <c r="L33" s="167">
        <v>4</v>
      </c>
      <c r="M33" s="168">
        <v>1</v>
      </c>
      <c r="N33" s="169">
        <v>0</v>
      </c>
      <c r="O33" s="130" t="s">
        <v>178</v>
      </c>
      <c r="P33" s="130">
        <v>5</v>
      </c>
      <c r="Q33" s="130">
        <v>5</v>
      </c>
    </row>
    <row r="34" spans="1:17" ht="14.25" customHeight="1" x14ac:dyDescent="0.2">
      <c r="A34" s="170"/>
      <c r="B34" s="221"/>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3</v>
      </c>
      <c r="G35" s="177">
        <v>0</v>
      </c>
      <c r="H35" s="178">
        <v>1</v>
      </c>
      <c r="I35" s="175">
        <v>0</v>
      </c>
      <c r="J35" s="176">
        <v>0</v>
      </c>
      <c r="K35" s="176">
        <v>0</v>
      </c>
      <c r="L35" s="176">
        <v>4</v>
      </c>
      <c r="M35" s="177">
        <v>0</v>
      </c>
      <c r="N35" s="178">
        <v>1</v>
      </c>
      <c r="O35" s="130" t="s">
        <v>179</v>
      </c>
      <c r="P35" s="130">
        <v>5</v>
      </c>
      <c r="Q35" s="130">
        <v>5</v>
      </c>
    </row>
    <row r="36" spans="1:17" ht="15.75" customHeight="1" x14ac:dyDescent="0.2">
      <c r="A36" s="174"/>
      <c r="B36" s="223"/>
      <c r="C36" s="179">
        <v>0</v>
      </c>
      <c r="D36" s="180">
        <v>0</v>
      </c>
      <c r="E36" s="180">
        <v>0.25</v>
      </c>
      <c r="F36" s="180">
        <v>0.75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2</v>
      </c>
      <c r="F37" s="167">
        <v>1</v>
      </c>
      <c r="G37" s="168">
        <v>1</v>
      </c>
      <c r="H37" s="169">
        <v>0</v>
      </c>
      <c r="I37" s="166">
        <v>0</v>
      </c>
      <c r="J37" s="167">
        <v>0</v>
      </c>
      <c r="K37" s="167">
        <v>0</v>
      </c>
      <c r="L37" s="167">
        <v>5</v>
      </c>
      <c r="M37" s="168">
        <v>0</v>
      </c>
      <c r="N37" s="169">
        <v>0</v>
      </c>
      <c r="O37" s="130" t="s">
        <v>180</v>
      </c>
      <c r="P37" s="130">
        <v>5</v>
      </c>
      <c r="Q37" s="130">
        <v>5</v>
      </c>
    </row>
    <row r="38" spans="1:17" ht="14.25" customHeight="1" x14ac:dyDescent="0.2">
      <c r="A38" s="170"/>
      <c r="B38" s="221"/>
      <c r="C38" s="184">
        <v>0.25</v>
      </c>
      <c r="D38" s="185">
        <v>0</v>
      </c>
      <c r="E38" s="185">
        <v>0.5</v>
      </c>
      <c r="F38" s="185">
        <v>0.25</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1</v>
      </c>
      <c r="F39" s="176">
        <v>1</v>
      </c>
      <c r="G39" s="177">
        <v>2</v>
      </c>
      <c r="H39" s="178">
        <v>0</v>
      </c>
      <c r="I39" s="175">
        <v>1</v>
      </c>
      <c r="J39" s="176">
        <v>0</v>
      </c>
      <c r="K39" s="176">
        <v>0</v>
      </c>
      <c r="L39" s="176">
        <v>4</v>
      </c>
      <c r="M39" s="177">
        <v>0</v>
      </c>
      <c r="N39" s="178">
        <v>0</v>
      </c>
      <c r="O39" s="130" t="s">
        <v>181</v>
      </c>
      <c r="P39" s="130">
        <v>5</v>
      </c>
      <c r="Q39" s="130">
        <v>5</v>
      </c>
    </row>
    <row r="40" spans="1:17" ht="15" customHeight="1" x14ac:dyDescent="0.2">
      <c r="A40" s="174"/>
      <c r="B40" s="223"/>
      <c r="C40" s="179">
        <v>0</v>
      </c>
      <c r="D40" s="180">
        <v>0.33333333333333331</v>
      </c>
      <c r="E40" s="180">
        <v>0.33333333333333331</v>
      </c>
      <c r="F40" s="180">
        <v>0.33333333333333331</v>
      </c>
      <c r="G40" s="180"/>
      <c r="H40" s="181"/>
      <c r="I40" s="182">
        <v>0.2</v>
      </c>
      <c r="J40" s="183">
        <v>0</v>
      </c>
      <c r="K40" s="183">
        <v>0</v>
      </c>
      <c r="L40" s="183">
        <v>0.8</v>
      </c>
      <c r="M40" s="180"/>
      <c r="N40" s="181"/>
      <c r="O40" s="130"/>
    </row>
    <row r="41" spans="1:17" ht="12.75" customHeight="1" x14ac:dyDescent="0.2">
      <c r="A41" s="170" t="s">
        <v>48</v>
      </c>
      <c r="B41" s="221" t="s">
        <v>62</v>
      </c>
      <c r="C41" s="166">
        <v>0</v>
      </c>
      <c r="D41" s="167">
        <v>2</v>
      </c>
      <c r="E41" s="167">
        <v>1</v>
      </c>
      <c r="F41" s="167">
        <v>1</v>
      </c>
      <c r="G41" s="168">
        <v>1</v>
      </c>
      <c r="H41" s="169">
        <v>0</v>
      </c>
      <c r="I41" s="166">
        <v>0</v>
      </c>
      <c r="J41" s="167">
        <v>0</v>
      </c>
      <c r="K41" s="167">
        <v>0</v>
      </c>
      <c r="L41" s="167">
        <v>5</v>
      </c>
      <c r="M41" s="168">
        <v>0</v>
      </c>
      <c r="N41" s="169">
        <v>0</v>
      </c>
      <c r="O41" s="130" t="s">
        <v>182</v>
      </c>
      <c r="P41" s="130">
        <v>5</v>
      </c>
      <c r="Q41" s="130">
        <v>5</v>
      </c>
    </row>
    <row r="42" spans="1:17" x14ac:dyDescent="0.2">
      <c r="A42" s="190"/>
      <c r="B42" s="224"/>
      <c r="C42" s="191">
        <v>0</v>
      </c>
      <c r="D42" s="192">
        <v>0.5</v>
      </c>
      <c r="E42" s="192">
        <v>0.25</v>
      </c>
      <c r="F42" s="192">
        <v>0.25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5</v>
      </c>
      <c r="H48" s="177">
        <v>0</v>
      </c>
      <c r="P48" s="130">
        <v>5</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5</v>
      </c>
      <c r="H54" s="177">
        <v>0</v>
      </c>
      <c r="P54" s="130">
        <v>5</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0</v>
      </c>
      <c r="P60" s="130">
        <v>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36"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30AC-94C7-4EDA-A0EE-DEC03E9A01B4}">
  <sheetPr codeName="Sheet2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375</v>
      </c>
      <c r="C3" s="133"/>
      <c r="D3" s="134"/>
      <c r="E3" s="135">
        <v>44624</v>
      </c>
      <c r="F3" s="134"/>
      <c r="G3" s="136"/>
      <c r="H3" s="136"/>
      <c r="I3" s="135" t="s">
        <v>120</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349</v>
      </c>
    </row>
    <row r="8" spans="1:15" x14ac:dyDescent="0.2">
      <c r="B8" s="139" t="s">
        <v>5</v>
      </c>
      <c r="C8" s="140">
        <v>0</v>
      </c>
      <c r="D8" s="141">
        <v>0</v>
      </c>
      <c r="F8" s="148" t="s">
        <v>0</v>
      </c>
      <c r="H8" s="81">
        <v>0</v>
      </c>
      <c r="I8" s="145">
        <v>0</v>
      </c>
      <c r="K8" s="81" t="s">
        <v>349</v>
      </c>
    </row>
    <row r="9" spans="1:15" x14ac:dyDescent="0.2">
      <c r="B9" s="144" t="s">
        <v>6</v>
      </c>
      <c r="C9" s="88">
        <v>0</v>
      </c>
      <c r="D9" s="145">
        <v>0</v>
      </c>
      <c r="F9" s="146" t="s">
        <v>29</v>
      </c>
      <c r="G9" s="147"/>
      <c r="H9" s="147">
        <v>0</v>
      </c>
      <c r="I9" s="141">
        <v>0</v>
      </c>
      <c r="K9" s="81" t="s">
        <v>349</v>
      </c>
    </row>
    <row r="10" spans="1:15" x14ac:dyDescent="0.2">
      <c r="B10" s="139" t="s">
        <v>4</v>
      </c>
      <c r="C10" s="140">
        <v>0</v>
      </c>
      <c r="D10" s="141">
        <v>0</v>
      </c>
      <c r="F10" s="148" t="s">
        <v>30</v>
      </c>
      <c r="H10" s="81">
        <v>0</v>
      </c>
      <c r="I10" s="145">
        <v>0</v>
      </c>
      <c r="K10" s="81" t="s">
        <v>349</v>
      </c>
    </row>
    <row r="11" spans="1:15" x14ac:dyDescent="0.2">
      <c r="B11" s="144" t="s">
        <v>23</v>
      </c>
      <c r="C11" s="88">
        <v>0</v>
      </c>
      <c r="D11" s="145">
        <v>0</v>
      </c>
      <c r="F11" s="146" t="s">
        <v>31</v>
      </c>
      <c r="G11" s="147"/>
      <c r="H11" s="147">
        <v>0</v>
      </c>
      <c r="I11" s="141">
        <v>0</v>
      </c>
      <c r="K11" s="81" t="s">
        <v>349</v>
      </c>
    </row>
    <row r="12" spans="1:15" x14ac:dyDescent="0.2">
      <c r="B12" s="139" t="s">
        <v>26</v>
      </c>
      <c r="C12" s="140">
        <v>0</v>
      </c>
      <c r="D12" s="141">
        <v>0</v>
      </c>
      <c r="F12" s="148" t="s">
        <v>32</v>
      </c>
      <c r="H12" s="81">
        <v>0</v>
      </c>
      <c r="I12" s="145">
        <v>0</v>
      </c>
      <c r="K12" s="81" t="s">
        <v>349</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6</v>
      </c>
      <c r="D17" s="149">
        <v>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4</v>
      </c>
      <c r="F24" s="167">
        <v>2</v>
      </c>
      <c r="G24" s="168">
        <v>0</v>
      </c>
      <c r="H24" s="169">
        <v>0</v>
      </c>
      <c r="I24" s="166">
        <v>0</v>
      </c>
      <c r="J24" s="167">
        <v>0</v>
      </c>
      <c r="K24" s="167">
        <v>0</v>
      </c>
      <c r="L24" s="167">
        <v>6</v>
      </c>
      <c r="M24" s="168">
        <v>0</v>
      </c>
      <c r="N24" s="169">
        <v>0</v>
      </c>
      <c r="O24" s="130" t="s">
        <v>174</v>
      </c>
      <c r="P24" s="130">
        <v>6</v>
      </c>
      <c r="Q24" s="130">
        <v>6</v>
      </c>
    </row>
    <row r="25" spans="1:17" ht="18.75" customHeight="1" x14ac:dyDescent="0.2">
      <c r="A25" s="170"/>
      <c r="B25" s="221"/>
      <c r="C25" s="171">
        <v>0</v>
      </c>
      <c r="D25" s="172">
        <v>0</v>
      </c>
      <c r="E25" s="172">
        <v>0.66666666666666663</v>
      </c>
      <c r="F25" s="172">
        <v>0.33333333333333331</v>
      </c>
      <c r="G25" s="172"/>
      <c r="H25" s="173"/>
      <c r="I25" s="171">
        <v>0</v>
      </c>
      <c r="J25" s="172">
        <v>0</v>
      </c>
      <c r="K25" s="172">
        <v>0</v>
      </c>
      <c r="L25" s="172">
        <v>1</v>
      </c>
      <c r="M25" s="172"/>
      <c r="N25" s="173"/>
      <c r="O25" s="130"/>
    </row>
    <row r="26" spans="1:17" ht="12.75" customHeight="1" x14ac:dyDescent="0.2">
      <c r="A26" s="174" t="s">
        <v>41</v>
      </c>
      <c r="B26" s="223" t="s">
        <v>51</v>
      </c>
      <c r="C26" s="175">
        <v>0</v>
      </c>
      <c r="D26" s="176">
        <v>1</v>
      </c>
      <c r="E26" s="176">
        <v>3</v>
      </c>
      <c r="F26" s="176">
        <v>2</v>
      </c>
      <c r="G26" s="177">
        <v>0</v>
      </c>
      <c r="H26" s="178">
        <v>0</v>
      </c>
      <c r="I26" s="175">
        <v>0</v>
      </c>
      <c r="J26" s="176">
        <v>0</v>
      </c>
      <c r="K26" s="176">
        <v>0</v>
      </c>
      <c r="L26" s="176">
        <v>6</v>
      </c>
      <c r="M26" s="177">
        <v>0</v>
      </c>
      <c r="N26" s="178">
        <v>0</v>
      </c>
      <c r="O26" s="130" t="s">
        <v>175</v>
      </c>
      <c r="P26" s="130">
        <v>6</v>
      </c>
      <c r="Q26" s="130">
        <v>6</v>
      </c>
    </row>
    <row r="27" spans="1:17" ht="18" customHeight="1" x14ac:dyDescent="0.2">
      <c r="A27" s="174"/>
      <c r="B27" s="223"/>
      <c r="C27" s="179">
        <v>0</v>
      </c>
      <c r="D27" s="180">
        <v>0.16666666666666666</v>
      </c>
      <c r="E27" s="180">
        <v>0.5</v>
      </c>
      <c r="F27" s="180">
        <v>0.33333333333333331</v>
      </c>
      <c r="G27" s="180"/>
      <c r="H27" s="181"/>
      <c r="I27" s="182">
        <v>0</v>
      </c>
      <c r="J27" s="183">
        <v>0</v>
      </c>
      <c r="K27" s="183">
        <v>0</v>
      </c>
      <c r="L27" s="183">
        <v>1</v>
      </c>
      <c r="M27" s="180"/>
      <c r="N27" s="181"/>
      <c r="O27" s="130"/>
    </row>
    <row r="28" spans="1:17" ht="12.75" customHeight="1" x14ac:dyDescent="0.2">
      <c r="A28" s="170" t="s">
        <v>42</v>
      </c>
      <c r="B28" s="221" t="s">
        <v>58</v>
      </c>
      <c r="C28" s="166">
        <v>0</v>
      </c>
      <c r="D28" s="167">
        <v>1</v>
      </c>
      <c r="E28" s="167">
        <v>2</v>
      </c>
      <c r="F28" s="167">
        <v>3</v>
      </c>
      <c r="G28" s="168">
        <v>0</v>
      </c>
      <c r="H28" s="169">
        <v>0</v>
      </c>
      <c r="I28" s="166">
        <v>0</v>
      </c>
      <c r="J28" s="167">
        <v>0</v>
      </c>
      <c r="K28" s="167">
        <v>0</v>
      </c>
      <c r="L28" s="167">
        <v>6</v>
      </c>
      <c r="M28" s="168">
        <v>0</v>
      </c>
      <c r="N28" s="169">
        <v>0</v>
      </c>
      <c r="O28" s="130" t="s">
        <v>176</v>
      </c>
      <c r="P28" s="130">
        <v>6</v>
      </c>
      <c r="Q28" s="130">
        <v>6</v>
      </c>
    </row>
    <row r="29" spans="1:17" ht="15.75" customHeight="1" x14ac:dyDescent="0.2">
      <c r="A29" s="170"/>
      <c r="B29" s="221"/>
      <c r="C29" s="184">
        <v>0</v>
      </c>
      <c r="D29" s="185">
        <v>0.16666666666666666</v>
      </c>
      <c r="E29" s="185">
        <v>0.33333333333333331</v>
      </c>
      <c r="F29" s="185">
        <v>0.5</v>
      </c>
      <c r="G29" s="185"/>
      <c r="H29" s="186"/>
      <c r="I29" s="171">
        <v>0</v>
      </c>
      <c r="J29" s="172">
        <v>0</v>
      </c>
      <c r="K29" s="172">
        <v>0</v>
      </c>
      <c r="L29" s="172">
        <v>1</v>
      </c>
      <c r="M29" s="185"/>
      <c r="N29" s="186"/>
      <c r="O29" s="130"/>
    </row>
    <row r="30" spans="1:17" ht="13.5" customHeight="1" x14ac:dyDescent="0.2">
      <c r="A30" s="174" t="s">
        <v>43</v>
      </c>
      <c r="B30" s="223" t="s">
        <v>59</v>
      </c>
      <c r="C30" s="175">
        <v>0</v>
      </c>
      <c r="D30" s="176">
        <v>1</v>
      </c>
      <c r="E30" s="176">
        <v>0</v>
      </c>
      <c r="F30" s="176">
        <v>5</v>
      </c>
      <c r="G30" s="177">
        <v>0</v>
      </c>
      <c r="H30" s="178">
        <v>0</v>
      </c>
      <c r="I30" s="175">
        <v>0</v>
      </c>
      <c r="J30" s="176">
        <v>0</v>
      </c>
      <c r="K30" s="176">
        <v>0</v>
      </c>
      <c r="L30" s="176">
        <v>6</v>
      </c>
      <c r="M30" s="177">
        <v>0</v>
      </c>
      <c r="N30" s="178">
        <v>0</v>
      </c>
      <c r="O30" s="130" t="s">
        <v>177</v>
      </c>
      <c r="P30" s="130">
        <v>6</v>
      </c>
      <c r="Q30" s="130">
        <v>6</v>
      </c>
    </row>
    <row r="31" spans="1:17" ht="13.5" customHeight="1" x14ac:dyDescent="0.2">
      <c r="A31" s="174"/>
      <c r="B31" s="223"/>
      <c r="C31" s="179">
        <v>0</v>
      </c>
      <c r="D31" s="180">
        <v>0.16666666666666666</v>
      </c>
      <c r="E31" s="180">
        <v>0</v>
      </c>
      <c r="F31" s="180">
        <v>0.83333333333333337</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1</v>
      </c>
      <c r="F33" s="167">
        <v>3</v>
      </c>
      <c r="G33" s="168">
        <v>0</v>
      </c>
      <c r="H33" s="169">
        <v>0</v>
      </c>
      <c r="I33" s="166">
        <v>0</v>
      </c>
      <c r="J33" s="167">
        <v>0</v>
      </c>
      <c r="K33" s="167">
        <v>0</v>
      </c>
      <c r="L33" s="167">
        <v>6</v>
      </c>
      <c r="M33" s="168">
        <v>0</v>
      </c>
      <c r="N33" s="169">
        <v>0</v>
      </c>
      <c r="O33" s="130" t="s">
        <v>178</v>
      </c>
      <c r="P33" s="130">
        <v>6</v>
      </c>
      <c r="Q33" s="130">
        <v>6</v>
      </c>
    </row>
    <row r="34" spans="1:17" ht="14.25" customHeight="1" x14ac:dyDescent="0.2">
      <c r="A34" s="170"/>
      <c r="B34" s="221"/>
      <c r="C34" s="184">
        <v>0</v>
      </c>
      <c r="D34" s="185">
        <v>0.33333333333333331</v>
      </c>
      <c r="E34" s="185">
        <v>0.16666666666666666</v>
      </c>
      <c r="F34" s="185">
        <v>0.5</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5</v>
      </c>
      <c r="G35" s="177">
        <v>0</v>
      </c>
      <c r="H35" s="178">
        <v>0</v>
      </c>
      <c r="I35" s="175">
        <v>0</v>
      </c>
      <c r="J35" s="176">
        <v>0</v>
      </c>
      <c r="K35" s="176">
        <v>0</v>
      </c>
      <c r="L35" s="176">
        <v>6</v>
      </c>
      <c r="M35" s="177">
        <v>0</v>
      </c>
      <c r="N35" s="178">
        <v>0</v>
      </c>
      <c r="O35" s="130" t="s">
        <v>179</v>
      </c>
      <c r="P35" s="130">
        <v>6</v>
      </c>
      <c r="Q35" s="130">
        <v>6</v>
      </c>
    </row>
    <row r="36" spans="1:17" ht="15.75" customHeight="1" x14ac:dyDescent="0.2">
      <c r="A36" s="174"/>
      <c r="B36" s="223"/>
      <c r="C36" s="179">
        <v>0</v>
      </c>
      <c r="D36" s="180">
        <v>0</v>
      </c>
      <c r="E36" s="180">
        <v>0.16666666666666666</v>
      </c>
      <c r="F36" s="180">
        <v>0.83333333333333337</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3</v>
      </c>
      <c r="F37" s="167">
        <v>2</v>
      </c>
      <c r="G37" s="168">
        <v>0</v>
      </c>
      <c r="H37" s="169">
        <v>0</v>
      </c>
      <c r="I37" s="166">
        <v>0</v>
      </c>
      <c r="J37" s="167">
        <v>0</v>
      </c>
      <c r="K37" s="167">
        <v>0</v>
      </c>
      <c r="L37" s="167">
        <v>6</v>
      </c>
      <c r="M37" s="168">
        <v>0</v>
      </c>
      <c r="N37" s="169">
        <v>0</v>
      </c>
      <c r="O37" s="130" t="s">
        <v>180</v>
      </c>
      <c r="P37" s="130">
        <v>6</v>
      </c>
      <c r="Q37" s="130">
        <v>6</v>
      </c>
    </row>
    <row r="38" spans="1:17" ht="14.25" customHeight="1" x14ac:dyDescent="0.2">
      <c r="A38" s="170"/>
      <c r="B38" s="221"/>
      <c r="C38" s="184">
        <v>0</v>
      </c>
      <c r="D38" s="185">
        <v>0.16666666666666666</v>
      </c>
      <c r="E38" s="185">
        <v>0.5</v>
      </c>
      <c r="F38" s="185">
        <v>0.33333333333333331</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1</v>
      </c>
      <c r="F39" s="176">
        <v>4</v>
      </c>
      <c r="G39" s="177">
        <v>0</v>
      </c>
      <c r="H39" s="178">
        <v>0</v>
      </c>
      <c r="I39" s="175">
        <v>0</v>
      </c>
      <c r="J39" s="176">
        <v>0</v>
      </c>
      <c r="K39" s="176">
        <v>0</v>
      </c>
      <c r="L39" s="176">
        <v>6</v>
      </c>
      <c r="M39" s="177">
        <v>0</v>
      </c>
      <c r="N39" s="178">
        <v>0</v>
      </c>
      <c r="O39" s="130" t="s">
        <v>181</v>
      </c>
      <c r="P39" s="130">
        <v>6</v>
      </c>
      <c r="Q39" s="130">
        <v>6</v>
      </c>
    </row>
    <row r="40" spans="1:17" ht="15" customHeight="1" x14ac:dyDescent="0.2">
      <c r="A40" s="174"/>
      <c r="B40" s="223"/>
      <c r="C40" s="179">
        <v>0</v>
      </c>
      <c r="D40" s="180">
        <v>0.16666666666666666</v>
      </c>
      <c r="E40" s="180">
        <v>0.16666666666666666</v>
      </c>
      <c r="F40" s="180">
        <v>0.66666666666666663</v>
      </c>
      <c r="G40" s="180"/>
      <c r="H40" s="181"/>
      <c r="I40" s="182">
        <v>0</v>
      </c>
      <c r="J40" s="183">
        <v>0</v>
      </c>
      <c r="K40" s="183">
        <v>0</v>
      </c>
      <c r="L40" s="183">
        <v>1</v>
      </c>
      <c r="M40" s="180"/>
      <c r="N40" s="181"/>
      <c r="O40" s="130"/>
    </row>
    <row r="41" spans="1:17" ht="12.75" customHeight="1" x14ac:dyDescent="0.2">
      <c r="A41" s="170" t="s">
        <v>48</v>
      </c>
      <c r="B41" s="221" t="s">
        <v>62</v>
      </c>
      <c r="C41" s="166">
        <v>0</v>
      </c>
      <c r="D41" s="167">
        <v>0</v>
      </c>
      <c r="E41" s="167">
        <v>1</v>
      </c>
      <c r="F41" s="167">
        <v>5</v>
      </c>
      <c r="G41" s="168">
        <v>0</v>
      </c>
      <c r="H41" s="169">
        <v>0</v>
      </c>
      <c r="I41" s="166">
        <v>0</v>
      </c>
      <c r="J41" s="167">
        <v>0</v>
      </c>
      <c r="K41" s="167">
        <v>0</v>
      </c>
      <c r="L41" s="167">
        <v>6</v>
      </c>
      <c r="M41" s="168">
        <v>0</v>
      </c>
      <c r="N41" s="169">
        <v>0</v>
      </c>
      <c r="O41" s="130" t="s">
        <v>182</v>
      </c>
      <c r="P41" s="130">
        <v>6</v>
      </c>
      <c r="Q41" s="130">
        <v>6</v>
      </c>
    </row>
    <row r="42" spans="1:17" x14ac:dyDescent="0.2">
      <c r="A42" s="190"/>
      <c r="B42" s="224"/>
      <c r="C42" s="191">
        <v>0</v>
      </c>
      <c r="D42" s="192">
        <v>0</v>
      </c>
      <c r="E42" s="192">
        <v>0.16666666666666666</v>
      </c>
      <c r="F42" s="192">
        <v>0.83333333333333337</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5</v>
      </c>
      <c r="H48" s="177">
        <v>0</v>
      </c>
      <c r="P48" s="130">
        <v>6</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5</v>
      </c>
      <c r="H54" s="177">
        <v>0</v>
      </c>
      <c r="P54" s="130">
        <v>6</v>
      </c>
    </row>
    <row r="55" spans="1:16" x14ac:dyDescent="0.2">
      <c r="A55" s="86"/>
      <c r="C55" s="180">
        <v>0</v>
      </c>
      <c r="D55" s="180">
        <v>0</v>
      </c>
      <c r="E55" s="180">
        <v>0</v>
      </c>
      <c r="F55" s="180">
        <v>0.16666666666666666</v>
      </c>
      <c r="G55" s="180">
        <v>0.83333333333333337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33CE-E584-4D84-BE72-2AC22906B0EF}">
  <sheetPr codeName="Sheet2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375</v>
      </c>
      <c r="C3" s="133"/>
      <c r="D3" s="134"/>
      <c r="E3" s="135">
        <v>44624</v>
      </c>
      <c r="F3" s="134"/>
      <c r="G3" s="136"/>
      <c r="H3" s="136"/>
      <c r="I3" s="135" t="s">
        <v>208</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349</v>
      </c>
    </row>
    <row r="8" spans="1:15" x14ac:dyDescent="0.2">
      <c r="B8" s="139" t="s">
        <v>5</v>
      </c>
      <c r="C8" s="140">
        <v>0</v>
      </c>
      <c r="D8" s="141">
        <v>0</v>
      </c>
      <c r="F8" s="148" t="s">
        <v>0</v>
      </c>
      <c r="H8" s="81">
        <v>0</v>
      </c>
      <c r="I8" s="145">
        <v>0</v>
      </c>
      <c r="K8" s="81" t="s">
        <v>349</v>
      </c>
    </row>
    <row r="9" spans="1:15" x14ac:dyDescent="0.2">
      <c r="B9" s="144" t="s">
        <v>6</v>
      </c>
      <c r="C9" s="88">
        <v>0</v>
      </c>
      <c r="D9" s="145">
        <v>0</v>
      </c>
      <c r="F9" s="146" t="s">
        <v>29</v>
      </c>
      <c r="G9" s="147"/>
      <c r="H9" s="147">
        <v>0</v>
      </c>
      <c r="I9" s="141">
        <v>0</v>
      </c>
      <c r="K9" s="81" t="s">
        <v>349</v>
      </c>
    </row>
    <row r="10" spans="1:15" x14ac:dyDescent="0.2">
      <c r="B10" s="139" t="s">
        <v>4</v>
      </c>
      <c r="C10" s="140">
        <v>0</v>
      </c>
      <c r="D10" s="141">
        <v>0</v>
      </c>
      <c r="F10" s="148" t="s">
        <v>30</v>
      </c>
      <c r="H10" s="81">
        <v>0</v>
      </c>
      <c r="I10" s="145">
        <v>0</v>
      </c>
      <c r="K10" s="81" t="s">
        <v>349</v>
      </c>
    </row>
    <row r="11" spans="1:15" x14ac:dyDescent="0.2">
      <c r="B11" s="144" t="s">
        <v>23</v>
      </c>
      <c r="C11" s="88">
        <v>0</v>
      </c>
      <c r="D11" s="145">
        <v>0</v>
      </c>
      <c r="F11" s="146" t="s">
        <v>31</v>
      </c>
      <c r="G11" s="147"/>
      <c r="H11" s="147">
        <v>0</v>
      </c>
      <c r="I11" s="141">
        <v>0</v>
      </c>
      <c r="K11" s="81" t="s">
        <v>349</v>
      </c>
    </row>
    <row r="12" spans="1:15" x14ac:dyDescent="0.2">
      <c r="B12" s="139" t="s">
        <v>26</v>
      </c>
      <c r="C12" s="140">
        <v>0</v>
      </c>
      <c r="D12" s="141">
        <v>0</v>
      </c>
      <c r="F12" s="148" t="s">
        <v>32</v>
      </c>
      <c r="H12" s="81">
        <v>0</v>
      </c>
      <c r="I12" s="145">
        <v>0</v>
      </c>
      <c r="K12" s="81" t="s">
        <v>349</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6</v>
      </c>
      <c r="D17" s="149">
        <v>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2</v>
      </c>
      <c r="D24" s="167">
        <v>1</v>
      </c>
      <c r="E24" s="167">
        <v>1</v>
      </c>
      <c r="F24" s="167">
        <v>2</v>
      </c>
      <c r="G24" s="168">
        <v>0</v>
      </c>
      <c r="H24" s="169">
        <v>0</v>
      </c>
      <c r="I24" s="166">
        <v>0</v>
      </c>
      <c r="J24" s="167">
        <v>1</v>
      </c>
      <c r="K24" s="167">
        <v>1</v>
      </c>
      <c r="L24" s="167">
        <v>3</v>
      </c>
      <c r="M24" s="168">
        <v>0</v>
      </c>
      <c r="N24" s="169">
        <v>1</v>
      </c>
      <c r="O24" s="130" t="s">
        <v>174</v>
      </c>
      <c r="P24" s="130">
        <v>6</v>
      </c>
      <c r="Q24" s="130">
        <v>6</v>
      </c>
    </row>
    <row r="25" spans="1:17" ht="18.75" customHeight="1" x14ac:dyDescent="0.2">
      <c r="A25" s="170"/>
      <c r="B25" s="221"/>
      <c r="C25" s="171">
        <v>0.33333333333333331</v>
      </c>
      <c r="D25" s="172">
        <v>0.16666666666666666</v>
      </c>
      <c r="E25" s="172">
        <v>0.16666666666666666</v>
      </c>
      <c r="F25" s="172">
        <v>0.33333333333333331</v>
      </c>
      <c r="G25" s="172"/>
      <c r="H25" s="173"/>
      <c r="I25" s="171">
        <v>0</v>
      </c>
      <c r="J25" s="172">
        <v>0.2</v>
      </c>
      <c r="K25" s="172">
        <v>0.2</v>
      </c>
      <c r="L25" s="172">
        <v>0.6</v>
      </c>
      <c r="M25" s="172"/>
      <c r="N25" s="173"/>
      <c r="O25" s="130"/>
    </row>
    <row r="26" spans="1:17" ht="12.75" customHeight="1" x14ac:dyDescent="0.2">
      <c r="A26" s="174" t="s">
        <v>41</v>
      </c>
      <c r="B26" s="223" t="s">
        <v>51</v>
      </c>
      <c r="C26" s="175">
        <v>2</v>
      </c>
      <c r="D26" s="176">
        <v>1</v>
      </c>
      <c r="E26" s="176">
        <v>2</v>
      </c>
      <c r="F26" s="176">
        <v>1</v>
      </c>
      <c r="G26" s="177">
        <v>0</v>
      </c>
      <c r="H26" s="178">
        <v>0</v>
      </c>
      <c r="I26" s="175">
        <v>0</v>
      </c>
      <c r="J26" s="176">
        <v>0</v>
      </c>
      <c r="K26" s="176">
        <v>1</v>
      </c>
      <c r="L26" s="176">
        <v>4</v>
      </c>
      <c r="M26" s="177">
        <v>0</v>
      </c>
      <c r="N26" s="178">
        <v>1</v>
      </c>
      <c r="O26" s="130" t="s">
        <v>175</v>
      </c>
      <c r="P26" s="130">
        <v>6</v>
      </c>
      <c r="Q26" s="130">
        <v>6</v>
      </c>
    </row>
    <row r="27" spans="1:17" ht="18" customHeight="1" x14ac:dyDescent="0.2">
      <c r="A27" s="174"/>
      <c r="B27" s="223"/>
      <c r="C27" s="179">
        <v>0.33333333333333331</v>
      </c>
      <c r="D27" s="180">
        <v>0.16666666666666666</v>
      </c>
      <c r="E27" s="180">
        <v>0.33333333333333331</v>
      </c>
      <c r="F27" s="180">
        <v>0.16666666666666666</v>
      </c>
      <c r="G27" s="180"/>
      <c r="H27" s="181"/>
      <c r="I27" s="182">
        <v>0</v>
      </c>
      <c r="J27" s="183">
        <v>0</v>
      </c>
      <c r="K27" s="183">
        <v>0.2</v>
      </c>
      <c r="L27" s="183">
        <v>0.8</v>
      </c>
      <c r="M27" s="180"/>
      <c r="N27" s="181"/>
      <c r="O27" s="130"/>
    </row>
    <row r="28" spans="1:17" ht="12.75" customHeight="1" x14ac:dyDescent="0.2">
      <c r="A28" s="170" t="s">
        <v>42</v>
      </c>
      <c r="B28" s="221" t="s">
        <v>58</v>
      </c>
      <c r="C28" s="166">
        <v>2</v>
      </c>
      <c r="D28" s="167">
        <v>1</v>
      </c>
      <c r="E28" s="167">
        <v>1</v>
      </c>
      <c r="F28" s="167">
        <v>1</v>
      </c>
      <c r="G28" s="168">
        <v>0</v>
      </c>
      <c r="H28" s="169">
        <v>1</v>
      </c>
      <c r="I28" s="166">
        <v>1</v>
      </c>
      <c r="J28" s="167">
        <v>1</v>
      </c>
      <c r="K28" s="167">
        <v>2</v>
      </c>
      <c r="L28" s="167">
        <v>2</v>
      </c>
      <c r="M28" s="168">
        <v>0</v>
      </c>
      <c r="N28" s="169">
        <v>0</v>
      </c>
      <c r="O28" s="130" t="s">
        <v>176</v>
      </c>
      <c r="P28" s="130">
        <v>6</v>
      </c>
      <c r="Q28" s="130">
        <v>6</v>
      </c>
    </row>
    <row r="29" spans="1:17" ht="15.75" customHeight="1" x14ac:dyDescent="0.2">
      <c r="A29" s="170"/>
      <c r="B29" s="221"/>
      <c r="C29" s="184">
        <v>0.4</v>
      </c>
      <c r="D29" s="185">
        <v>0.2</v>
      </c>
      <c r="E29" s="185">
        <v>0.2</v>
      </c>
      <c r="F29" s="185">
        <v>0.2</v>
      </c>
      <c r="G29" s="185"/>
      <c r="H29" s="186"/>
      <c r="I29" s="171">
        <v>0.16666666666666666</v>
      </c>
      <c r="J29" s="172">
        <v>0.16666666666666666</v>
      </c>
      <c r="K29" s="172">
        <v>0.33333333333333331</v>
      </c>
      <c r="L29" s="172">
        <v>0.33333333333333331</v>
      </c>
      <c r="M29" s="185"/>
      <c r="N29" s="186"/>
      <c r="O29" s="130"/>
    </row>
    <row r="30" spans="1:17" ht="13.5" customHeight="1" x14ac:dyDescent="0.2">
      <c r="A30" s="174" t="s">
        <v>43</v>
      </c>
      <c r="B30" s="223" t="s">
        <v>59</v>
      </c>
      <c r="C30" s="175">
        <v>0</v>
      </c>
      <c r="D30" s="176">
        <v>1</v>
      </c>
      <c r="E30" s="176">
        <v>2</v>
      </c>
      <c r="F30" s="176">
        <v>2</v>
      </c>
      <c r="G30" s="177">
        <v>0</v>
      </c>
      <c r="H30" s="178">
        <v>1</v>
      </c>
      <c r="I30" s="175">
        <v>1</v>
      </c>
      <c r="J30" s="176">
        <v>0</v>
      </c>
      <c r="K30" s="176">
        <v>1</v>
      </c>
      <c r="L30" s="176">
        <v>4</v>
      </c>
      <c r="M30" s="177">
        <v>0</v>
      </c>
      <c r="N30" s="178">
        <v>0</v>
      </c>
      <c r="O30" s="130" t="s">
        <v>177</v>
      </c>
      <c r="P30" s="130">
        <v>6</v>
      </c>
      <c r="Q30" s="130">
        <v>6</v>
      </c>
    </row>
    <row r="31" spans="1:17" ht="13.5" customHeight="1" x14ac:dyDescent="0.2">
      <c r="A31" s="174"/>
      <c r="B31" s="223"/>
      <c r="C31" s="179">
        <v>0</v>
      </c>
      <c r="D31" s="180">
        <v>0.2</v>
      </c>
      <c r="E31" s="180">
        <v>0.4</v>
      </c>
      <c r="F31" s="180">
        <v>0.4</v>
      </c>
      <c r="G31" s="180"/>
      <c r="H31" s="181"/>
      <c r="I31" s="182">
        <v>0.16666666666666666</v>
      </c>
      <c r="J31" s="183">
        <v>0</v>
      </c>
      <c r="K31" s="183">
        <v>0.16666666666666666</v>
      </c>
      <c r="L31" s="183">
        <v>0.66666666666666663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2</v>
      </c>
      <c r="E33" s="167">
        <v>1</v>
      </c>
      <c r="F33" s="167">
        <v>2</v>
      </c>
      <c r="G33" s="168">
        <v>0</v>
      </c>
      <c r="H33" s="169">
        <v>0</v>
      </c>
      <c r="I33" s="166">
        <v>0</v>
      </c>
      <c r="J33" s="167">
        <v>0</v>
      </c>
      <c r="K33" s="167">
        <v>1</v>
      </c>
      <c r="L33" s="167">
        <v>4</v>
      </c>
      <c r="M33" s="168">
        <v>0</v>
      </c>
      <c r="N33" s="169">
        <v>1</v>
      </c>
      <c r="O33" s="130" t="s">
        <v>178</v>
      </c>
      <c r="P33" s="130">
        <v>6</v>
      </c>
      <c r="Q33" s="130">
        <v>6</v>
      </c>
    </row>
    <row r="34" spans="1:17" ht="14.25" customHeight="1" x14ac:dyDescent="0.2">
      <c r="A34" s="170"/>
      <c r="B34" s="221"/>
      <c r="C34" s="184">
        <v>0.16666666666666666</v>
      </c>
      <c r="D34" s="185">
        <v>0.33333333333333331</v>
      </c>
      <c r="E34" s="185">
        <v>0.16666666666666666</v>
      </c>
      <c r="F34" s="185">
        <v>0.33333333333333331</v>
      </c>
      <c r="G34" s="185"/>
      <c r="H34" s="186"/>
      <c r="I34" s="171">
        <v>0</v>
      </c>
      <c r="J34" s="172">
        <v>0</v>
      </c>
      <c r="K34" s="172">
        <v>0.2</v>
      </c>
      <c r="L34" s="172">
        <v>0.8</v>
      </c>
      <c r="M34" s="185"/>
      <c r="N34" s="186"/>
      <c r="O34" s="130"/>
    </row>
    <row r="35" spans="1:17" ht="12.75" customHeight="1" x14ac:dyDescent="0.2">
      <c r="A35" s="174" t="s">
        <v>45</v>
      </c>
      <c r="B35" s="223" t="s">
        <v>52</v>
      </c>
      <c r="C35" s="175">
        <v>1</v>
      </c>
      <c r="D35" s="176">
        <v>0</v>
      </c>
      <c r="E35" s="176">
        <v>1</v>
      </c>
      <c r="F35" s="176">
        <v>3</v>
      </c>
      <c r="G35" s="177">
        <v>0</v>
      </c>
      <c r="H35" s="178">
        <v>1</v>
      </c>
      <c r="I35" s="175">
        <v>0</v>
      </c>
      <c r="J35" s="176">
        <v>0</v>
      </c>
      <c r="K35" s="176">
        <v>1</v>
      </c>
      <c r="L35" s="176">
        <v>3</v>
      </c>
      <c r="M35" s="177">
        <v>0</v>
      </c>
      <c r="N35" s="178">
        <v>2</v>
      </c>
      <c r="O35" s="130" t="s">
        <v>179</v>
      </c>
      <c r="P35" s="130">
        <v>6</v>
      </c>
      <c r="Q35" s="130">
        <v>6</v>
      </c>
    </row>
    <row r="36" spans="1:17" ht="15.75" customHeight="1" x14ac:dyDescent="0.2">
      <c r="A36" s="174"/>
      <c r="B36" s="223"/>
      <c r="C36" s="179">
        <v>0.2</v>
      </c>
      <c r="D36" s="180">
        <v>0</v>
      </c>
      <c r="E36" s="180">
        <v>0.2</v>
      </c>
      <c r="F36" s="180">
        <v>0.6</v>
      </c>
      <c r="G36" s="180"/>
      <c r="H36" s="181"/>
      <c r="I36" s="182">
        <v>0</v>
      </c>
      <c r="J36" s="183">
        <v>0</v>
      </c>
      <c r="K36" s="183">
        <v>0.25</v>
      </c>
      <c r="L36" s="183">
        <v>0.75</v>
      </c>
      <c r="M36" s="180"/>
      <c r="N36" s="181"/>
      <c r="O36" s="130"/>
    </row>
    <row r="37" spans="1:17" ht="12.75" customHeight="1" x14ac:dyDescent="0.2">
      <c r="A37" s="170" t="s">
        <v>46</v>
      </c>
      <c r="B37" s="221" t="s">
        <v>53</v>
      </c>
      <c r="C37" s="166">
        <v>2</v>
      </c>
      <c r="D37" s="167">
        <v>1</v>
      </c>
      <c r="E37" s="167">
        <v>2</v>
      </c>
      <c r="F37" s="167">
        <v>1</v>
      </c>
      <c r="G37" s="168">
        <v>0</v>
      </c>
      <c r="H37" s="169">
        <v>0</v>
      </c>
      <c r="I37" s="166">
        <v>0</v>
      </c>
      <c r="J37" s="167">
        <v>1</v>
      </c>
      <c r="K37" s="167">
        <v>1</v>
      </c>
      <c r="L37" s="167">
        <v>3</v>
      </c>
      <c r="M37" s="168">
        <v>0</v>
      </c>
      <c r="N37" s="169">
        <v>1</v>
      </c>
      <c r="O37" s="130" t="s">
        <v>180</v>
      </c>
      <c r="P37" s="130">
        <v>6</v>
      </c>
      <c r="Q37" s="130">
        <v>6</v>
      </c>
    </row>
    <row r="38" spans="1:17" ht="14.25" customHeight="1" x14ac:dyDescent="0.2">
      <c r="A38" s="170"/>
      <c r="B38" s="221"/>
      <c r="C38" s="184">
        <v>0.33333333333333331</v>
      </c>
      <c r="D38" s="185">
        <v>0.16666666666666666</v>
      </c>
      <c r="E38" s="185">
        <v>0.33333333333333331</v>
      </c>
      <c r="F38" s="185">
        <v>0.16666666666666666</v>
      </c>
      <c r="G38" s="185"/>
      <c r="H38" s="186"/>
      <c r="I38" s="171">
        <v>0</v>
      </c>
      <c r="J38" s="172">
        <v>0.2</v>
      </c>
      <c r="K38" s="172">
        <v>0.2</v>
      </c>
      <c r="L38" s="172">
        <v>0.6</v>
      </c>
      <c r="M38" s="185"/>
      <c r="N38" s="186"/>
      <c r="O38" s="130"/>
    </row>
    <row r="39" spans="1:17" ht="12.75" customHeight="1" x14ac:dyDescent="0.2">
      <c r="A39" s="174" t="s">
        <v>47</v>
      </c>
      <c r="B39" s="223" t="s">
        <v>61</v>
      </c>
      <c r="C39" s="175">
        <v>1</v>
      </c>
      <c r="D39" s="176">
        <v>3</v>
      </c>
      <c r="E39" s="176">
        <v>0</v>
      </c>
      <c r="F39" s="176">
        <v>2</v>
      </c>
      <c r="G39" s="177">
        <v>0</v>
      </c>
      <c r="H39" s="178">
        <v>0</v>
      </c>
      <c r="I39" s="175">
        <v>0</v>
      </c>
      <c r="J39" s="176">
        <v>0</v>
      </c>
      <c r="K39" s="176">
        <v>1</v>
      </c>
      <c r="L39" s="176">
        <v>4</v>
      </c>
      <c r="M39" s="177">
        <v>0</v>
      </c>
      <c r="N39" s="178">
        <v>1</v>
      </c>
      <c r="O39" s="130" t="s">
        <v>181</v>
      </c>
      <c r="P39" s="130">
        <v>6</v>
      </c>
      <c r="Q39" s="130">
        <v>6</v>
      </c>
    </row>
    <row r="40" spans="1:17" ht="15" customHeight="1" x14ac:dyDescent="0.2">
      <c r="A40" s="174"/>
      <c r="B40" s="223"/>
      <c r="C40" s="179">
        <v>0.16666666666666666</v>
      </c>
      <c r="D40" s="180">
        <v>0.5</v>
      </c>
      <c r="E40" s="180">
        <v>0</v>
      </c>
      <c r="F40" s="180">
        <v>0.33333333333333331</v>
      </c>
      <c r="G40" s="180"/>
      <c r="H40" s="181"/>
      <c r="I40" s="182">
        <v>0</v>
      </c>
      <c r="J40" s="183">
        <v>0</v>
      </c>
      <c r="K40" s="183">
        <v>0.2</v>
      </c>
      <c r="L40" s="183">
        <v>0.8</v>
      </c>
      <c r="M40" s="180"/>
      <c r="N40" s="181"/>
      <c r="O40" s="130"/>
    </row>
    <row r="41" spans="1:17" ht="12.75" customHeight="1" x14ac:dyDescent="0.2">
      <c r="A41" s="170" t="s">
        <v>48</v>
      </c>
      <c r="B41" s="221" t="s">
        <v>62</v>
      </c>
      <c r="C41" s="166">
        <v>2</v>
      </c>
      <c r="D41" s="167">
        <v>1</v>
      </c>
      <c r="E41" s="167">
        <v>2</v>
      </c>
      <c r="F41" s="167">
        <v>1</v>
      </c>
      <c r="G41" s="168">
        <v>0</v>
      </c>
      <c r="H41" s="169">
        <v>0</v>
      </c>
      <c r="I41" s="166">
        <v>0</v>
      </c>
      <c r="J41" s="167">
        <v>0</v>
      </c>
      <c r="K41" s="167">
        <v>2</v>
      </c>
      <c r="L41" s="167">
        <v>3</v>
      </c>
      <c r="M41" s="168">
        <v>0</v>
      </c>
      <c r="N41" s="169">
        <v>1</v>
      </c>
      <c r="O41" s="130" t="s">
        <v>182</v>
      </c>
      <c r="P41" s="130">
        <v>6</v>
      </c>
      <c r="Q41" s="130">
        <v>6</v>
      </c>
    </row>
    <row r="42" spans="1:17" x14ac:dyDescent="0.2">
      <c r="A42" s="190"/>
      <c r="B42" s="224"/>
      <c r="C42" s="191">
        <v>0.33333333333333331</v>
      </c>
      <c r="D42" s="192">
        <v>0.16666666666666666</v>
      </c>
      <c r="E42" s="192">
        <v>0.33333333333333331</v>
      </c>
      <c r="F42" s="192">
        <v>0.16666666666666666</v>
      </c>
      <c r="G42" s="192"/>
      <c r="H42" s="193"/>
      <c r="I42" s="194">
        <v>0</v>
      </c>
      <c r="J42" s="195">
        <v>0</v>
      </c>
      <c r="K42" s="195">
        <v>0.4</v>
      </c>
      <c r="L42" s="195">
        <v>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5</v>
      </c>
      <c r="H48" s="177">
        <v>1</v>
      </c>
      <c r="P48" s="130">
        <v>6</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3</v>
      </c>
      <c r="G54" s="199">
        <v>1</v>
      </c>
      <c r="H54" s="177">
        <v>1</v>
      </c>
      <c r="P54" s="130">
        <v>6</v>
      </c>
    </row>
    <row r="55" spans="1:16" x14ac:dyDescent="0.2">
      <c r="A55" s="86"/>
      <c r="C55" s="180">
        <v>0</v>
      </c>
      <c r="D55" s="180">
        <v>0.2</v>
      </c>
      <c r="E55" s="180">
        <v>0</v>
      </c>
      <c r="F55" s="180">
        <v>0.6</v>
      </c>
      <c r="G55" s="180">
        <v>0.2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1</v>
      </c>
      <c r="P60" s="130">
        <v>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3816-4BC0-4626-A482-1CCE0B33F5CD}">
  <sheetPr codeName="Sheet11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461</v>
      </c>
      <c r="C3" s="133"/>
      <c r="D3" s="134"/>
      <c r="E3" s="135">
        <v>44862</v>
      </c>
      <c r="F3" s="134"/>
      <c r="G3" s="136"/>
      <c r="H3" s="136"/>
      <c r="I3" s="135" t="s">
        <v>208</v>
      </c>
      <c r="J3" s="136"/>
      <c r="K3" s="136"/>
      <c r="L3" s="136"/>
      <c r="M3" s="137">
        <v>23</v>
      </c>
      <c r="N3" s="138"/>
      <c r="O3" s="130"/>
    </row>
    <row r="4" spans="1:15" ht="9.75" customHeight="1" x14ac:dyDescent="0.2"/>
    <row r="5" spans="1:15" ht="17.25" customHeight="1" x14ac:dyDescent="0.2">
      <c r="A5" s="86" t="s">
        <v>13</v>
      </c>
      <c r="B5" s="87" t="s">
        <v>12</v>
      </c>
    </row>
    <row r="6" spans="1:15" x14ac:dyDescent="0.2">
      <c r="B6" s="139" t="s">
        <v>2</v>
      </c>
      <c r="C6" s="140">
        <v>5</v>
      </c>
      <c r="D6" s="141">
        <v>0.21739130434782608</v>
      </c>
      <c r="F6" s="142" t="s">
        <v>49</v>
      </c>
      <c r="J6" s="143" t="s">
        <v>173</v>
      </c>
    </row>
    <row r="7" spans="1:15" x14ac:dyDescent="0.2">
      <c r="B7" s="144" t="s">
        <v>3</v>
      </c>
      <c r="C7" s="88">
        <v>15</v>
      </c>
      <c r="D7" s="145">
        <v>0.65217391304347827</v>
      </c>
      <c r="F7" s="146" t="s">
        <v>28</v>
      </c>
      <c r="G7" s="147"/>
      <c r="H7" s="147">
        <v>0</v>
      </c>
      <c r="I7" s="141">
        <v>0</v>
      </c>
    </row>
    <row r="8" spans="1:15" x14ac:dyDescent="0.2">
      <c r="B8" s="139" t="s">
        <v>5</v>
      </c>
      <c r="C8" s="140">
        <v>3</v>
      </c>
      <c r="D8" s="141">
        <v>0.13043478260869565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4</v>
      </c>
      <c r="D10" s="141">
        <v>0.17391304347826086</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1</v>
      </c>
      <c r="D13" s="145">
        <v>4.3478260869565216E-2</v>
      </c>
      <c r="F13" s="146" t="s">
        <v>33</v>
      </c>
      <c r="G13" s="147"/>
      <c r="H13" s="147">
        <v>0</v>
      </c>
      <c r="I13" s="141">
        <v>0</v>
      </c>
    </row>
    <row r="14" spans="1:15" x14ac:dyDescent="0.2">
      <c r="B14" s="139" t="s">
        <v>27</v>
      </c>
      <c r="C14" s="140">
        <v>4</v>
      </c>
      <c r="D14" s="141">
        <v>0.17391304347826086</v>
      </c>
      <c r="F14" s="144"/>
    </row>
    <row r="15" spans="1:15" x14ac:dyDescent="0.2">
      <c r="B15" s="144" t="s">
        <v>22</v>
      </c>
      <c r="C15" s="88">
        <v>1</v>
      </c>
      <c r="D15" s="145">
        <v>4.3478260869565216E-2</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7</v>
      </c>
      <c r="D24" s="167">
        <v>3</v>
      </c>
      <c r="E24" s="167">
        <v>4</v>
      </c>
      <c r="F24" s="167">
        <v>8</v>
      </c>
      <c r="G24" s="168">
        <v>1</v>
      </c>
      <c r="H24" s="169">
        <v>0</v>
      </c>
      <c r="I24" s="166">
        <v>0</v>
      </c>
      <c r="J24" s="167">
        <v>0</v>
      </c>
      <c r="K24" s="167">
        <v>6</v>
      </c>
      <c r="L24" s="167">
        <v>17</v>
      </c>
      <c r="M24" s="168">
        <v>0</v>
      </c>
      <c r="N24" s="169">
        <v>0</v>
      </c>
      <c r="O24" s="130" t="s">
        <v>174</v>
      </c>
      <c r="P24" s="130">
        <v>23</v>
      </c>
      <c r="Q24" s="130">
        <v>23</v>
      </c>
    </row>
    <row r="25" spans="1:17" ht="18.75" customHeight="1" x14ac:dyDescent="0.2">
      <c r="A25" s="170"/>
      <c r="B25" s="221"/>
      <c r="C25" s="171">
        <v>0.31818181818181818</v>
      </c>
      <c r="D25" s="172">
        <v>0.13636363636363635</v>
      </c>
      <c r="E25" s="172">
        <v>0.18181818181818182</v>
      </c>
      <c r="F25" s="172">
        <v>0.36363636363636365</v>
      </c>
      <c r="G25" s="172"/>
      <c r="H25" s="173"/>
      <c r="I25" s="171">
        <v>0</v>
      </c>
      <c r="J25" s="172">
        <v>0</v>
      </c>
      <c r="K25" s="172">
        <v>0.2608695652173913</v>
      </c>
      <c r="L25" s="172">
        <v>0.73913043478260865</v>
      </c>
      <c r="M25" s="172"/>
      <c r="N25" s="173"/>
      <c r="O25" s="130"/>
    </row>
    <row r="26" spans="1:17" ht="12.75" customHeight="1" x14ac:dyDescent="0.2">
      <c r="A26" s="174" t="s">
        <v>41</v>
      </c>
      <c r="B26" s="223" t="s">
        <v>51</v>
      </c>
      <c r="C26" s="175">
        <v>5</v>
      </c>
      <c r="D26" s="176">
        <v>8</v>
      </c>
      <c r="E26" s="176">
        <v>2</v>
      </c>
      <c r="F26" s="176">
        <v>7</v>
      </c>
      <c r="G26" s="177">
        <v>1</v>
      </c>
      <c r="H26" s="178">
        <v>0</v>
      </c>
      <c r="I26" s="175">
        <v>0</v>
      </c>
      <c r="J26" s="176">
        <v>0</v>
      </c>
      <c r="K26" s="176">
        <v>1</v>
      </c>
      <c r="L26" s="176">
        <v>21</v>
      </c>
      <c r="M26" s="177">
        <v>0</v>
      </c>
      <c r="N26" s="178">
        <v>1</v>
      </c>
      <c r="O26" s="130" t="s">
        <v>175</v>
      </c>
      <c r="P26" s="130">
        <v>23</v>
      </c>
      <c r="Q26" s="130">
        <v>23</v>
      </c>
    </row>
    <row r="27" spans="1:17" ht="18" customHeight="1" x14ac:dyDescent="0.2">
      <c r="A27" s="174"/>
      <c r="B27" s="223"/>
      <c r="C27" s="179">
        <v>0.22727272727272727</v>
      </c>
      <c r="D27" s="180">
        <v>0.36363636363636365</v>
      </c>
      <c r="E27" s="180">
        <v>9.0909090909090912E-2</v>
      </c>
      <c r="F27" s="180">
        <v>0.31818181818181818</v>
      </c>
      <c r="G27" s="180"/>
      <c r="H27" s="181"/>
      <c r="I27" s="182">
        <v>0</v>
      </c>
      <c r="J27" s="183">
        <v>0</v>
      </c>
      <c r="K27" s="183">
        <v>4.5454545454545456E-2</v>
      </c>
      <c r="L27" s="183">
        <v>0.95454545454545459</v>
      </c>
      <c r="M27" s="180"/>
      <c r="N27" s="181"/>
      <c r="O27" s="130"/>
    </row>
    <row r="28" spans="1:17" ht="12.75" customHeight="1" x14ac:dyDescent="0.2">
      <c r="A28" s="170" t="s">
        <v>42</v>
      </c>
      <c r="B28" s="221" t="s">
        <v>58</v>
      </c>
      <c r="C28" s="166">
        <v>7</v>
      </c>
      <c r="D28" s="167">
        <v>6</v>
      </c>
      <c r="E28" s="167">
        <v>4</v>
      </c>
      <c r="F28" s="167">
        <v>5</v>
      </c>
      <c r="G28" s="168">
        <v>1</v>
      </c>
      <c r="H28" s="169">
        <v>0</v>
      </c>
      <c r="I28" s="166">
        <v>0</v>
      </c>
      <c r="J28" s="167">
        <v>0</v>
      </c>
      <c r="K28" s="167">
        <v>2</v>
      </c>
      <c r="L28" s="167">
        <v>21</v>
      </c>
      <c r="M28" s="168">
        <v>0</v>
      </c>
      <c r="N28" s="169">
        <v>0</v>
      </c>
      <c r="O28" s="130" t="s">
        <v>176</v>
      </c>
      <c r="P28" s="130">
        <v>23</v>
      </c>
      <c r="Q28" s="130">
        <v>23</v>
      </c>
    </row>
    <row r="29" spans="1:17" ht="15.75" customHeight="1" x14ac:dyDescent="0.2">
      <c r="A29" s="170"/>
      <c r="B29" s="221"/>
      <c r="C29" s="184">
        <v>0.31818181818181818</v>
      </c>
      <c r="D29" s="185">
        <v>0.27272727272727271</v>
      </c>
      <c r="E29" s="185">
        <v>0.18181818181818182</v>
      </c>
      <c r="F29" s="185">
        <v>0.22727272727272727</v>
      </c>
      <c r="G29" s="185"/>
      <c r="H29" s="186"/>
      <c r="I29" s="171">
        <v>0</v>
      </c>
      <c r="J29" s="172">
        <v>0</v>
      </c>
      <c r="K29" s="172">
        <v>8.6956521739130432E-2</v>
      </c>
      <c r="L29" s="172">
        <v>0.91304347826086951</v>
      </c>
      <c r="M29" s="185"/>
      <c r="N29" s="186"/>
      <c r="O29" s="130"/>
    </row>
    <row r="30" spans="1:17" ht="13.5" customHeight="1" x14ac:dyDescent="0.2">
      <c r="A30" s="174" t="s">
        <v>43</v>
      </c>
      <c r="B30" s="223" t="s">
        <v>59</v>
      </c>
      <c r="C30" s="175">
        <v>4</v>
      </c>
      <c r="D30" s="176">
        <v>2</v>
      </c>
      <c r="E30" s="176">
        <v>7</v>
      </c>
      <c r="F30" s="176">
        <v>10</v>
      </c>
      <c r="G30" s="177">
        <v>0</v>
      </c>
      <c r="H30" s="178">
        <v>0</v>
      </c>
      <c r="I30" s="175">
        <v>0</v>
      </c>
      <c r="J30" s="176">
        <v>0</v>
      </c>
      <c r="K30" s="176">
        <v>2</v>
      </c>
      <c r="L30" s="176">
        <v>21</v>
      </c>
      <c r="M30" s="177">
        <v>0</v>
      </c>
      <c r="N30" s="178">
        <v>0</v>
      </c>
      <c r="O30" s="130" t="s">
        <v>177</v>
      </c>
      <c r="P30" s="130">
        <v>23</v>
      </c>
      <c r="Q30" s="130">
        <v>23</v>
      </c>
    </row>
    <row r="31" spans="1:17" ht="13.5" customHeight="1" x14ac:dyDescent="0.2">
      <c r="A31" s="174"/>
      <c r="B31" s="223"/>
      <c r="C31" s="179">
        <v>0.17391304347826086</v>
      </c>
      <c r="D31" s="180">
        <v>8.6956521739130432E-2</v>
      </c>
      <c r="E31" s="180">
        <v>0.30434782608695654</v>
      </c>
      <c r="F31" s="180">
        <v>0.43478260869565216</v>
      </c>
      <c r="G31" s="180"/>
      <c r="H31" s="181"/>
      <c r="I31" s="182">
        <v>0</v>
      </c>
      <c r="J31" s="183">
        <v>0</v>
      </c>
      <c r="K31" s="183">
        <v>8.6956521739130432E-2</v>
      </c>
      <c r="L31" s="183">
        <v>0.91304347826086951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7</v>
      </c>
      <c r="E33" s="167">
        <v>2</v>
      </c>
      <c r="F33" s="167">
        <v>9</v>
      </c>
      <c r="G33" s="168">
        <v>2</v>
      </c>
      <c r="H33" s="169">
        <v>1</v>
      </c>
      <c r="I33" s="166">
        <v>0</v>
      </c>
      <c r="J33" s="167">
        <v>0</v>
      </c>
      <c r="K33" s="167">
        <v>3</v>
      </c>
      <c r="L33" s="167">
        <v>20</v>
      </c>
      <c r="M33" s="168">
        <v>0</v>
      </c>
      <c r="N33" s="169">
        <v>0</v>
      </c>
      <c r="O33" s="130" t="s">
        <v>178</v>
      </c>
      <c r="P33" s="130">
        <v>23</v>
      </c>
      <c r="Q33" s="130">
        <v>23</v>
      </c>
    </row>
    <row r="34" spans="1:17" ht="14.25" customHeight="1" x14ac:dyDescent="0.2">
      <c r="A34" s="170"/>
      <c r="B34" s="221"/>
      <c r="C34" s="184">
        <v>0.1</v>
      </c>
      <c r="D34" s="185">
        <v>0.35</v>
      </c>
      <c r="E34" s="185">
        <v>0.1</v>
      </c>
      <c r="F34" s="185">
        <v>0.45</v>
      </c>
      <c r="G34" s="185"/>
      <c r="H34" s="186"/>
      <c r="I34" s="171">
        <v>0</v>
      </c>
      <c r="J34" s="172">
        <v>0</v>
      </c>
      <c r="K34" s="172">
        <v>0.13043478260869565</v>
      </c>
      <c r="L34" s="172">
        <v>0.86956521739130432</v>
      </c>
      <c r="M34" s="185"/>
      <c r="N34" s="186"/>
      <c r="O34" s="130"/>
    </row>
    <row r="35" spans="1:17" ht="12.75" customHeight="1" x14ac:dyDescent="0.2">
      <c r="A35" s="174" t="s">
        <v>45</v>
      </c>
      <c r="B35" s="223" t="s">
        <v>52</v>
      </c>
      <c r="C35" s="175">
        <v>1</v>
      </c>
      <c r="D35" s="176">
        <v>1</v>
      </c>
      <c r="E35" s="176">
        <v>8</v>
      </c>
      <c r="F35" s="176">
        <v>12</v>
      </c>
      <c r="G35" s="177">
        <v>0</v>
      </c>
      <c r="H35" s="178">
        <v>1</v>
      </c>
      <c r="I35" s="175">
        <v>0</v>
      </c>
      <c r="J35" s="176">
        <v>0</v>
      </c>
      <c r="K35" s="176">
        <v>0</v>
      </c>
      <c r="L35" s="176">
        <v>23</v>
      </c>
      <c r="M35" s="177">
        <v>0</v>
      </c>
      <c r="N35" s="178">
        <v>0</v>
      </c>
      <c r="O35" s="130" t="s">
        <v>179</v>
      </c>
      <c r="P35" s="130">
        <v>23</v>
      </c>
      <c r="Q35" s="130">
        <v>23</v>
      </c>
    </row>
    <row r="36" spans="1:17" ht="15.75" customHeight="1" x14ac:dyDescent="0.2">
      <c r="A36" s="174"/>
      <c r="B36" s="223"/>
      <c r="C36" s="179">
        <v>4.5454545454545456E-2</v>
      </c>
      <c r="D36" s="180">
        <v>4.5454545454545456E-2</v>
      </c>
      <c r="E36" s="180">
        <v>0.36363636363636365</v>
      </c>
      <c r="F36" s="180">
        <v>0.54545454545454541</v>
      </c>
      <c r="G36" s="180"/>
      <c r="H36" s="181"/>
      <c r="I36" s="182">
        <v>0</v>
      </c>
      <c r="J36" s="183">
        <v>0</v>
      </c>
      <c r="K36" s="183">
        <v>0</v>
      </c>
      <c r="L36" s="183">
        <v>1</v>
      </c>
      <c r="M36" s="180"/>
      <c r="N36" s="181"/>
      <c r="O36" s="130"/>
    </row>
    <row r="37" spans="1:17" ht="12.75" customHeight="1" x14ac:dyDescent="0.2">
      <c r="A37" s="170" t="s">
        <v>46</v>
      </c>
      <c r="B37" s="221" t="s">
        <v>53</v>
      </c>
      <c r="C37" s="166">
        <v>8</v>
      </c>
      <c r="D37" s="167">
        <v>3</v>
      </c>
      <c r="E37" s="167">
        <v>5</v>
      </c>
      <c r="F37" s="167">
        <v>5</v>
      </c>
      <c r="G37" s="168">
        <v>1</v>
      </c>
      <c r="H37" s="169">
        <v>1</v>
      </c>
      <c r="I37" s="166">
        <v>0</v>
      </c>
      <c r="J37" s="167">
        <v>0</v>
      </c>
      <c r="K37" s="167">
        <v>1</v>
      </c>
      <c r="L37" s="167">
        <v>21</v>
      </c>
      <c r="M37" s="168">
        <v>0</v>
      </c>
      <c r="N37" s="169">
        <v>1</v>
      </c>
      <c r="O37" s="130" t="s">
        <v>180</v>
      </c>
      <c r="P37" s="130">
        <v>23</v>
      </c>
      <c r="Q37" s="130">
        <v>23</v>
      </c>
    </row>
    <row r="38" spans="1:17" ht="14.25" customHeight="1" x14ac:dyDescent="0.2">
      <c r="A38" s="170"/>
      <c r="B38" s="221"/>
      <c r="C38" s="184">
        <v>0.38095238095238093</v>
      </c>
      <c r="D38" s="185">
        <v>0.14285714285714285</v>
      </c>
      <c r="E38" s="185">
        <v>0.23809523809523808</v>
      </c>
      <c r="F38" s="185">
        <v>0.23809523809523808</v>
      </c>
      <c r="G38" s="185"/>
      <c r="H38" s="186"/>
      <c r="I38" s="171">
        <v>0</v>
      </c>
      <c r="J38" s="172">
        <v>0</v>
      </c>
      <c r="K38" s="172">
        <v>4.5454545454545456E-2</v>
      </c>
      <c r="L38" s="172">
        <v>0.95454545454545459</v>
      </c>
      <c r="M38" s="185"/>
      <c r="N38" s="186"/>
      <c r="O38" s="130"/>
    </row>
    <row r="39" spans="1:17" ht="12.75" customHeight="1" x14ac:dyDescent="0.2">
      <c r="A39" s="174" t="s">
        <v>47</v>
      </c>
      <c r="B39" s="223" t="s">
        <v>61</v>
      </c>
      <c r="C39" s="175">
        <v>6</v>
      </c>
      <c r="D39" s="176">
        <v>6</v>
      </c>
      <c r="E39" s="176">
        <v>3</v>
      </c>
      <c r="F39" s="176">
        <v>8</v>
      </c>
      <c r="G39" s="177">
        <v>0</v>
      </c>
      <c r="H39" s="178">
        <v>0</v>
      </c>
      <c r="I39" s="175">
        <v>0</v>
      </c>
      <c r="J39" s="176">
        <v>2</v>
      </c>
      <c r="K39" s="176">
        <v>1</v>
      </c>
      <c r="L39" s="176">
        <v>20</v>
      </c>
      <c r="M39" s="177">
        <v>0</v>
      </c>
      <c r="N39" s="178">
        <v>0</v>
      </c>
      <c r="O39" s="130" t="s">
        <v>181</v>
      </c>
      <c r="P39" s="130">
        <v>23</v>
      </c>
      <c r="Q39" s="130">
        <v>23</v>
      </c>
    </row>
    <row r="40" spans="1:17" ht="15" customHeight="1" x14ac:dyDescent="0.2">
      <c r="A40" s="174"/>
      <c r="B40" s="223"/>
      <c r="C40" s="179">
        <v>0.2608695652173913</v>
      </c>
      <c r="D40" s="180">
        <v>0.2608695652173913</v>
      </c>
      <c r="E40" s="180">
        <v>0.13043478260869565</v>
      </c>
      <c r="F40" s="180">
        <v>0.34782608695652173</v>
      </c>
      <c r="G40" s="180"/>
      <c r="H40" s="181"/>
      <c r="I40" s="182">
        <v>0</v>
      </c>
      <c r="J40" s="183">
        <v>8.6956521739130432E-2</v>
      </c>
      <c r="K40" s="183">
        <v>4.3478260869565216E-2</v>
      </c>
      <c r="L40" s="183">
        <v>0.86956521739130432</v>
      </c>
      <c r="M40" s="180"/>
      <c r="N40" s="181"/>
      <c r="O40" s="130"/>
    </row>
    <row r="41" spans="1:17" ht="12.75" customHeight="1" x14ac:dyDescent="0.2">
      <c r="A41" s="170" t="s">
        <v>48</v>
      </c>
      <c r="B41" s="221" t="s">
        <v>62</v>
      </c>
      <c r="C41" s="166">
        <v>6</v>
      </c>
      <c r="D41" s="167">
        <v>2</v>
      </c>
      <c r="E41" s="167">
        <v>6</v>
      </c>
      <c r="F41" s="167">
        <v>8</v>
      </c>
      <c r="G41" s="168">
        <v>1</v>
      </c>
      <c r="H41" s="169">
        <v>0</v>
      </c>
      <c r="I41" s="166">
        <v>0</v>
      </c>
      <c r="J41" s="167">
        <v>0</v>
      </c>
      <c r="K41" s="167">
        <v>3</v>
      </c>
      <c r="L41" s="167">
        <v>20</v>
      </c>
      <c r="M41" s="168">
        <v>0</v>
      </c>
      <c r="N41" s="169">
        <v>0</v>
      </c>
      <c r="O41" s="130" t="s">
        <v>182</v>
      </c>
      <c r="P41" s="130">
        <v>23</v>
      </c>
      <c r="Q41" s="130">
        <v>23</v>
      </c>
    </row>
    <row r="42" spans="1:17" x14ac:dyDescent="0.2">
      <c r="A42" s="190"/>
      <c r="B42" s="224"/>
      <c r="C42" s="191">
        <v>0.27272727272727271</v>
      </c>
      <c r="D42" s="192">
        <v>9.0909090909090912E-2</v>
      </c>
      <c r="E42" s="192">
        <v>0.27272727272727271</v>
      </c>
      <c r="F42" s="192">
        <v>0.36363636363636365</v>
      </c>
      <c r="G42" s="192"/>
      <c r="H42" s="193"/>
      <c r="I42" s="194">
        <v>0</v>
      </c>
      <c r="J42" s="195">
        <v>0</v>
      </c>
      <c r="K42" s="195">
        <v>0.13043478260869565</v>
      </c>
      <c r="L42" s="195">
        <v>0.86956521739130432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1</v>
      </c>
      <c r="G48" s="199">
        <v>20</v>
      </c>
      <c r="H48" s="177">
        <v>0</v>
      </c>
      <c r="P48" s="130">
        <v>23</v>
      </c>
    </row>
    <row r="49" spans="1:16" x14ac:dyDescent="0.2">
      <c r="A49" s="86"/>
      <c r="C49" s="180">
        <v>8.6956521739130432E-2</v>
      </c>
      <c r="D49" s="180">
        <v>0</v>
      </c>
      <c r="E49" s="180">
        <v>0</v>
      </c>
      <c r="F49" s="180">
        <v>4.3478260869565216E-2</v>
      </c>
      <c r="G49" s="180">
        <v>0.86956521739130432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4</v>
      </c>
      <c r="G54" s="199">
        <v>17</v>
      </c>
      <c r="H54" s="177">
        <v>0</v>
      </c>
      <c r="P54" s="130">
        <v>23</v>
      </c>
    </row>
    <row r="55" spans="1:16" x14ac:dyDescent="0.2">
      <c r="A55" s="86"/>
      <c r="C55" s="180">
        <v>0</v>
      </c>
      <c r="D55" s="180">
        <v>0</v>
      </c>
      <c r="E55" s="180">
        <v>8.6956521739130432E-2</v>
      </c>
      <c r="F55" s="180">
        <v>0.17391304347826086</v>
      </c>
      <c r="G55" s="180">
        <v>0.73913043478260865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22</v>
      </c>
      <c r="F60" s="199">
        <v>0</v>
      </c>
      <c r="G60" s="199"/>
      <c r="H60" s="177">
        <v>0</v>
      </c>
      <c r="P60" s="130">
        <v>23</v>
      </c>
    </row>
    <row r="61" spans="1:16" x14ac:dyDescent="0.2">
      <c r="A61" s="86"/>
      <c r="C61" s="180">
        <v>0</v>
      </c>
      <c r="D61" s="180">
        <v>4.3478260869565216E-2</v>
      </c>
      <c r="E61" s="180">
        <v>0.95652173913043481</v>
      </c>
      <c r="F61" s="180"/>
      <c r="G61" s="180"/>
      <c r="H61" s="180"/>
    </row>
    <row r="62" spans="1:16" x14ac:dyDescent="0.2">
      <c r="A62" s="87" t="s">
        <v>183</v>
      </c>
    </row>
    <row r="63" spans="1:16" ht="6.75" customHeight="1" x14ac:dyDescent="0.2">
      <c r="A63" s="87"/>
    </row>
    <row r="64" spans="1:16" ht="23.1" customHeight="1" x14ac:dyDescent="0.2">
      <c r="B64" s="226" t="s">
        <v>569</v>
      </c>
      <c r="C64" s="226"/>
      <c r="D64" s="226"/>
      <c r="E64" s="226"/>
      <c r="F64" s="226"/>
      <c r="G64" s="226"/>
      <c r="H64" s="226"/>
      <c r="I64" s="226"/>
      <c r="J64" s="226"/>
      <c r="K64" s="226"/>
      <c r="L64" s="226"/>
    </row>
    <row r="65" spans="2:12" ht="23.1" customHeight="1" x14ac:dyDescent="0.2">
      <c r="B65" s="226" t="s">
        <v>570</v>
      </c>
      <c r="C65" s="226"/>
      <c r="D65" s="226"/>
      <c r="E65" s="226"/>
      <c r="F65" s="226"/>
      <c r="G65" s="226"/>
      <c r="H65" s="226"/>
      <c r="I65" s="226"/>
      <c r="J65" s="226"/>
      <c r="K65" s="226"/>
      <c r="L65" s="226"/>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5DBD-F974-4BC4-B69A-93EE8DC10238}">
  <sheetPr codeName="Sheet12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375</v>
      </c>
      <c r="C3" s="133"/>
      <c r="D3" s="134"/>
      <c r="E3" s="135">
        <v>44862</v>
      </c>
      <c r="F3" s="134"/>
      <c r="G3" s="136"/>
      <c r="H3" s="136"/>
      <c r="I3" s="135" t="s">
        <v>120</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7</v>
      </c>
      <c r="D7" s="145">
        <v>0.5</v>
      </c>
      <c r="F7" s="146" t="s">
        <v>28</v>
      </c>
      <c r="G7" s="147"/>
      <c r="H7" s="147">
        <v>0</v>
      </c>
      <c r="I7" s="141">
        <v>0</v>
      </c>
    </row>
    <row r="8" spans="1:15" x14ac:dyDescent="0.2">
      <c r="B8" s="139" t="s">
        <v>5</v>
      </c>
      <c r="C8" s="140">
        <v>1</v>
      </c>
      <c r="D8" s="141">
        <v>7.1428571428571425E-2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7.1428571428571425E-2</v>
      </c>
      <c r="F10" s="148" t="s">
        <v>30</v>
      </c>
      <c r="H10" s="81">
        <v>1</v>
      </c>
      <c r="I10" s="145">
        <v>7.1428571428571425E-2</v>
      </c>
    </row>
    <row r="11" spans="1:15" x14ac:dyDescent="0.2">
      <c r="B11" s="144" t="s">
        <v>23</v>
      </c>
      <c r="C11" s="88">
        <v>1</v>
      </c>
      <c r="D11" s="145">
        <v>7.1428571428571425E-2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6</v>
      </c>
      <c r="D14" s="141">
        <v>0.42857142857142855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3</v>
      </c>
      <c r="E24" s="167">
        <v>4</v>
      </c>
      <c r="F24" s="167">
        <v>2</v>
      </c>
      <c r="G24" s="168">
        <v>2</v>
      </c>
      <c r="H24" s="169">
        <v>0</v>
      </c>
      <c r="I24" s="166">
        <v>0</v>
      </c>
      <c r="J24" s="167">
        <v>0</v>
      </c>
      <c r="K24" s="167">
        <v>0</v>
      </c>
      <c r="L24" s="167">
        <v>11</v>
      </c>
      <c r="M24" s="168">
        <v>2</v>
      </c>
      <c r="N24" s="169">
        <v>1</v>
      </c>
      <c r="O24" s="130" t="s">
        <v>174</v>
      </c>
      <c r="P24" s="130">
        <v>14</v>
      </c>
      <c r="Q24" s="130">
        <v>14</v>
      </c>
    </row>
    <row r="25" spans="1:17" ht="18.75" customHeight="1" x14ac:dyDescent="0.2">
      <c r="A25" s="170"/>
      <c r="B25" s="221"/>
      <c r="C25" s="171">
        <v>0.25</v>
      </c>
      <c r="D25" s="172">
        <v>0.25</v>
      </c>
      <c r="E25" s="172">
        <v>0.33333333333333331</v>
      </c>
      <c r="F25" s="172">
        <v>0.16666666666666666</v>
      </c>
      <c r="G25" s="172"/>
      <c r="H25" s="173"/>
      <c r="I25" s="171">
        <v>0</v>
      </c>
      <c r="J25" s="172">
        <v>0</v>
      </c>
      <c r="K25" s="172">
        <v>0</v>
      </c>
      <c r="L25" s="172">
        <v>1</v>
      </c>
      <c r="M25" s="172"/>
      <c r="N25" s="173"/>
      <c r="O25" s="130"/>
    </row>
    <row r="26" spans="1:17" ht="12.75" customHeight="1" x14ac:dyDescent="0.2">
      <c r="A26" s="174" t="s">
        <v>41</v>
      </c>
      <c r="B26" s="223" t="s">
        <v>51</v>
      </c>
      <c r="C26" s="175">
        <v>4</v>
      </c>
      <c r="D26" s="176">
        <v>2</v>
      </c>
      <c r="E26" s="176">
        <v>1</v>
      </c>
      <c r="F26" s="176">
        <v>5</v>
      </c>
      <c r="G26" s="177">
        <v>2</v>
      </c>
      <c r="H26" s="178">
        <v>0</v>
      </c>
      <c r="I26" s="175">
        <v>0</v>
      </c>
      <c r="J26" s="176">
        <v>0</v>
      </c>
      <c r="K26" s="176">
        <v>2</v>
      </c>
      <c r="L26" s="176">
        <v>10</v>
      </c>
      <c r="M26" s="177">
        <v>1</v>
      </c>
      <c r="N26" s="178">
        <v>1</v>
      </c>
      <c r="O26" s="130" t="s">
        <v>175</v>
      </c>
      <c r="P26" s="130">
        <v>14</v>
      </c>
      <c r="Q26" s="130">
        <v>14</v>
      </c>
    </row>
    <row r="27" spans="1:17" ht="18" customHeight="1" x14ac:dyDescent="0.2">
      <c r="A27" s="174"/>
      <c r="B27" s="223"/>
      <c r="C27" s="179">
        <v>0.33333333333333331</v>
      </c>
      <c r="D27" s="180">
        <v>0.16666666666666666</v>
      </c>
      <c r="E27" s="180">
        <v>8.3333333333333329E-2</v>
      </c>
      <c r="F27" s="180">
        <v>0.41666666666666669</v>
      </c>
      <c r="G27" s="180"/>
      <c r="H27" s="181"/>
      <c r="I27" s="182">
        <v>0</v>
      </c>
      <c r="J27" s="183">
        <v>0</v>
      </c>
      <c r="K27" s="183">
        <v>0.16666666666666666</v>
      </c>
      <c r="L27" s="183">
        <v>0.83333333333333337</v>
      </c>
      <c r="M27" s="180"/>
      <c r="N27" s="181"/>
      <c r="O27" s="130"/>
    </row>
    <row r="28" spans="1:17" ht="12.75" customHeight="1" x14ac:dyDescent="0.2">
      <c r="A28" s="170" t="s">
        <v>42</v>
      </c>
      <c r="B28" s="221" t="s">
        <v>58</v>
      </c>
      <c r="C28" s="166">
        <v>5</v>
      </c>
      <c r="D28" s="167">
        <v>1</v>
      </c>
      <c r="E28" s="167">
        <v>0</v>
      </c>
      <c r="F28" s="167">
        <v>6</v>
      </c>
      <c r="G28" s="168">
        <v>2</v>
      </c>
      <c r="H28" s="169">
        <v>0</v>
      </c>
      <c r="I28" s="166">
        <v>0</v>
      </c>
      <c r="J28" s="167">
        <v>0</v>
      </c>
      <c r="K28" s="167">
        <v>2</v>
      </c>
      <c r="L28" s="167">
        <v>10</v>
      </c>
      <c r="M28" s="168">
        <v>1</v>
      </c>
      <c r="N28" s="169">
        <v>1</v>
      </c>
      <c r="O28" s="130" t="s">
        <v>176</v>
      </c>
      <c r="P28" s="130">
        <v>14</v>
      </c>
      <c r="Q28" s="130">
        <v>14</v>
      </c>
    </row>
    <row r="29" spans="1:17" ht="15.75" customHeight="1" x14ac:dyDescent="0.2">
      <c r="A29" s="170"/>
      <c r="B29" s="221"/>
      <c r="C29" s="184">
        <v>0.41666666666666669</v>
      </c>
      <c r="D29" s="185">
        <v>8.3333333333333329E-2</v>
      </c>
      <c r="E29" s="185">
        <v>0</v>
      </c>
      <c r="F29" s="185">
        <v>0.5</v>
      </c>
      <c r="G29" s="185"/>
      <c r="H29" s="186"/>
      <c r="I29" s="171">
        <v>0</v>
      </c>
      <c r="J29" s="172">
        <v>0</v>
      </c>
      <c r="K29" s="172">
        <v>0.16666666666666666</v>
      </c>
      <c r="L29" s="172">
        <v>0.83333333333333337</v>
      </c>
      <c r="M29" s="185"/>
      <c r="N29" s="186"/>
      <c r="O29" s="130"/>
    </row>
    <row r="30" spans="1:17" ht="13.5" customHeight="1" x14ac:dyDescent="0.2">
      <c r="A30" s="174" t="s">
        <v>43</v>
      </c>
      <c r="B30" s="223" t="s">
        <v>59</v>
      </c>
      <c r="C30" s="175">
        <v>2</v>
      </c>
      <c r="D30" s="176">
        <v>5</v>
      </c>
      <c r="E30" s="176">
        <v>2</v>
      </c>
      <c r="F30" s="176">
        <v>5</v>
      </c>
      <c r="G30" s="177">
        <v>0</v>
      </c>
      <c r="H30" s="178">
        <v>0</v>
      </c>
      <c r="I30" s="175">
        <v>1</v>
      </c>
      <c r="J30" s="176">
        <v>0</v>
      </c>
      <c r="K30" s="176">
        <v>2</v>
      </c>
      <c r="L30" s="176">
        <v>10</v>
      </c>
      <c r="M30" s="177">
        <v>0</v>
      </c>
      <c r="N30" s="178">
        <v>1</v>
      </c>
      <c r="O30" s="130" t="s">
        <v>177</v>
      </c>
      <c r="P30" s="130">
        <v>14</v>
      </c>
      <c r="Q30" s="130">
        <v>14</v>
      </c>
    </row>
    <row r="31" spans="1:17" ht="13.5" customHeight="1" x14ac:dyDescent="0.2">
      <c r="A31" s="174"/>
      <c r="B31" s="223"/>
      <c r="C31" s="179">
        <v>0.14285714285714285</v>
      </c>
      <c r="D31" s="180">
        <v>0.35714285714285715</v>
      </c>
      <c r="E31" s="180">
        <v>0.14285714285714285</v>
      </c>
      <c r="F31" s="180">
        <v>0.35714285714285715</v>
      </c>
      <c r="G31" s="180"/>
      <c r="H31" s="181"/>
      <c r="I31" s="182">
        <v>7.6923076923076927E-2</v>
      </c>
      <c r="J31" s="183">
        <v>0</v>
      </c>
      <c r="K31" s="183">
        <v>0.15384615384615385</v>
      </c>
      <c r="L31" s="183">
        <v>0.76923076923076927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3</v>
      </c>
      <c r="E33" s="167">
        <v>2</v>
      </c>
      <c r="F33" s="167">
        <v>6</v>
      </c>
      <c r="G33" s="168">
        <v>1</v>
      </c>
      <c r="H33" s="169">
        <v>0</v>
      </c>
      <c r="I33" s="166">
        <v>1</v>
      </c>
      <c r="J33" s="167">
        <v>0</v>
      </c>
      <c r="K33" s="167">
        <v>1</v>
      </c>
      <c r="L33" s="167">
        <v>10</v>
      </c>
      <c r="M33" s="168">
        <v>1</v>
      </c>
      <c r="N33" s="169">
        <v>1</v>
      </c>
      <c r="O33" s="130" t="s">
        <v>178</v>
      </c>
      <c r="P33" s="130">
        <v>14</v>
      </c>
      <c r="Q33" s="130">
        <v>14</v>
      </c>
    </row>
    <row r="34" spans="1:17" ht="14.25" customHeight="1" x14ac:dyDescent="0.2">
      <c r="A34" s="170"/>
      <c r="B34" s="221"/>
      <c r="C34" s="184">
        <v>0.15384615384615385</v>
      </c>
      <c r="D34" s="185">
        <v>0.23076923076923078</v>
      </c>
      <c r="E34" s="185">
        <v>0.15384615384615385</v>
      </c>
      <c r="F34" s="185">
        <v>0.46153846153846156</v>
      </c>
      <c r="G34" s="185"/>
      <c r="H34" s="186"/>
      <c r="I34" s="171">
        <v>8.3333333333333329E-2</v>
      </c>
      <c r="J34" s="172">
        <v>0</v>
      </c>
      <c r="K34" s="172">
        <v>8.3333333333333329E-2</v>
      </c>
      <c r="L34" s="172">
        <v>0.83333333333333337</v>
      </c>
      <c r="M34" s="185"/>
      <c r="N34" s="186"/>
      <c r="O34" s="130"/>
    </row>
    <row r="35" spans="1:17" ht="12.75" customHeight="1" x14ac:dyDescent="0.2">
      <c r="A35" s="174" t="s">
        <v>45</v>
      </c>
      <c r="B35" s="223" t="s">
        <v>52</v>
      </c>
      <c r="C35" s="175">
        <v>1</v>
      </c>
      <c r="D35" s="176">
        <v>2</v>
      </c>
      <c r="E35" s="176">
        <v>2</v>
      </c>
      <c r="F35" s="176">
        <v>8</v>
      </c>
      <c r="G35" s="177">
        <v>1</v>
      </c>
      <c r="H35" s="178">
        <v>0</v>
      </c>
      <c r="I35" s="175">
        <v>0</v>
      </c>
      <c r="J35" s="176">
        <v>0</v>
      </c>
      <c r="K35" s="176">
        <v>1</v>
      </c>
      <c r="L35" s="176">
        <v>12</v>
      </c>
      <c r="M35" s="177">
        <v>0</v>
      </c>
      <c r="N35" s="178">
        <v>1</v>
      </c>
      <c r="O35" s="130" t="s">
        <v>179</v>
      </c>
      <c r="P35" s="130">
        <v>14</v>
      </c>
      <c r="Q35" s="130">
        <v>14</v>
      </c>
    </row>
    <row r="36" spans="1:17" ht="15.75" customHeight="1" x14ac:dyDescent="0.2">
      <c r="A36" s="174"/>
      <c r="B36" s="223"/>
      <c r="C36" s="179">
        <v>7.6923076923076927E-2</v>
      </c>
      <c r="D36" s="180">
        <v>0.15384615384615385</v>
      </c>
      <c r="E36" s="180">
        <v>0.15384615384615385</v>
      </c>
      <c r="F36" s="180">
        <v>0.61538461538461542</v>
      </c>
      <c r="G36" s="180"/>
      <c r="H36" s="181"/>
      <c r="I36" s="182">
        <v>0</v>
      </c>
      <c r="J36" s="183">
        <v>0</v>
      </c>
      <c r="K36" s="183">
        <v>7.6923076923076927E-2</v>
      </c>
      <c r="L36" s="183">
        <v>0.92307692307692313</v>
      </c>
      <c r="M36" s="180"/>
      <c r="N36" s="181"/>
      <c r="O36" s="130"/>
    </row>
    <row r="37" spans="1:17" ht="12.75" customHeight="1" x14ac:dyDescent="0.2">
      <c r="A37" s="170" t="s">
        <v>46</v>
      </c>
      <c r="B37" s="221" t="s">
        <v>53</v>
      </c>
      <c r="C37" s="166">
        <v>6</v>
      </c>
      <c r="D37" s="167">
        <v>0</v>
      </c>
      <c r="E37" s="167">
        <v>4</v>
      </c>
      <c r="F37" s="167">
        <v>1</v>
      </c>
      <c r="G37" s="168">
        <v>2</v>
      </c>
      <c r="H37" s="169">
        <v>1</v>
      </c>
      <c r="I37" s="166">
        <v>0</v>
      </c>
      <c r="J37" s="167">
        <v>0</v>
      </c>
      <c r="K37" s="167">
        <v>0</v>
      </c>
      <c r="L37" s="167">
        <v>10</v>
      </c>
      <c r="M37" s="168">
        <v>2</v>
      </c>
      <c r="N37" s="169">
        <v>2</v>
      </c>
      <c r="O37" s="130" t="s">
        <v>180</v>
      </c>
      <c r="P37" s="130">
        <v>14</v>
      </c>
      <c r="Q37" s="130">
        <v>14</v>
      </c>
    </row>
    <row r="38" spans="1:17" ht="14.25" customHeight="1" x14ac:dyDescent="0.2">
      <c r="A38" s="170"/>
      <c r="B38" s="221"/>
      <c r="C38" s="184">
        <v>0.54545454545454541</v>
      </c>
      <c r="D38" s="185">
        <v>0</v>
      </c>
      <c r="E38" s="185">
        <v>0.36363636363636365</v>
      </c>
      <c r="F38" s="185">
        <v>9.0909090909090912E-2</v>
      </c>
      <c r="G38" s="185"/>
      <c r="H38" s="186"/>
      <c r="I38" s="171">
        <v>0</v>
      </c>
      <c r="J38" s="172">
        <v>0</v>
      </c>
      <c r="K38" s="172">
        <v>0</v>
      </c>
      <c r="L38" s="172">
        <v>1</v>
      </c>
      <c r="M38" s="185"/>
      <c r="N38" s="186"/>
      <c r="O38" s="130"/>
    </row>
    <row r="39" spans="1:17" ht="12.75" customHeight="1" x14ac:dyDescent="0.2">
      <c r="A39" s="174" t="s">
        <v>47</v>
      </c>
      <c r="B39" s="223" t="s">
        <v>61</v>
      </c>
      <c r="C39" s="175">
        <v>2</v>
      </c>
      <c r="D39" s="176">
        <v>3</v>
      </c>
      <c r="E39" s="176">
        <v>0</v>
      </c>
      <c r="F39" s="176">
        <v>6</v>
      </c>
      <c r="G39" s="177">
        <v>2</v>
      </c>
      <c r="H39" s="178">
        <v>1</v>
      </c>
      <c r="I39" s="175">
        <v>0</v>
      </c>
      <c r="J39" s="176">
        <v>0</v>
      </c>
      <c r="K39" s="176">
        <v>0</v>
      </c>
      <c r="L39" s="176">
        <v>10</v>
      </c>
      <c r="M39" s="177">
        <v>2</v>
      </c>
      <c r="N39" s="178">
        <v>2</v>
      </c>
      <c r="O39" s="130" t="s">
        <v>181</v>
      </c>
      <c r="P39" s="130">
        <v>14</v>
      </c>
      <c r="Q39" s="130">
        <v>14</v>
      </c>
    </row>
    <row r="40" spans="1:17" ht="15" customHeight="1" x14ac:dyDescent="0.2">
      <c r="A40" s="174"/>
      <c r="B40" s="223"/>
      <c r="C40" s="179">
        <v>0.18181818181818182</v>
      </c>
      <c r="D40" s="180">
        <v>0.27272727272727271</v>
      </c>
      <c r="E40" s="180">
        <v>0</v>
      </c>
      <c r="F40" s="180">
        <v>0.54545454545454541</v>
      </c>
      <c r="G40" s="180"/>
      <c r="H40" s="181"/>
      <c r="I40" s="182">
        <v>0</v>
      </c>
      <c r="J40" s="183">
        <v>0</v>
      </c>
      <c r="K40" s="183">
        <v>0</v>
      </c>
      <c r="L40" s="183">
        <v>1</v>
      </c>
      <c r="M40" s="180"/>
      <c r="N40" s="181"/>
      <c r="O40" s="130"/>
    </row>
    <row r="41" spans="1:17" ht="12.75" customHeight="1" x14ac:dyDescent="0.2">
      <c r="A41" s="170" t="s">
        <v>48</v>
      </c>
      <c r="B41" s="221" t="s">
        <v>62</v>
      </c>
      <c r="C41" s="166">
        <v>6</v>
      </c>
      <c r="D41" s="167">
        <v>4</v>
      </c>
      <c r="E41" s="167">
        <v>1</v>
      </c>
      <c r="F41" s="167">
        <v>2</v>
      </c>
      <c r="G41" s="168">
        <v>1</v>
      </c>
      <c r="H41" s="169">
        <v>0</v>
      </c>
      <c r="I41" s="166">
        <v>0</v>
      </c>
      <c r="J41" s="167">
        <v>0</v>
      </c>
      <c r="K41" s="167">
        <v>2</v>
      </c>
      <c r="L41" s="167">
        <v>10</v>
      </c>
      <c r="M41" s="168">
        <v>1</v>
      </c>
      <c r="N41" s="169">
        <v>1</v>
      </c>
      <c r="O41" s="130" t="s">
        <v>182</v>
      </c>
      <c r="P41" s="130">
        <v>14</v>
      </c>
      <c r="Q41" s="130">
        <v>14</v>
      </c>
    </row>
    <row r="42" spans="1:17" x14ac:dyDescent="0.2">
      <c r="A42" s="190"/>
      <c r="B42" s="224"/>
      <c r="C42" s="191">
        <v>0.46153846153846156</v>
      </c>
      <c r="D42" s="192">
        <v>0.30769230769230771</v>
      </c>
      <c r="E42" s="192">
        <v>7.6923076923076927E-2</v>
      </c>
      <c r="F42" s="192">
        <v>0.15384615384615385</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7</v>
      </c>
      <c r="G48" s="199">
        <v>7</v>
      </c>
      <c r="H48" s="177">
        <v>0</v>
      </c>
      <c r="P48" s="130">
        <v>14</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3</v>
      </c>
      <c r="F54" s="199">
        <v>3</v>
      </c>
      <c r="G54" s="199">
        <v>7</v>
      </c>
      <c r="H54" s="177">
        <v>0</v>
      </c>
      <c r="P54" s="130">
        <v>14</v>
      </c>
    </row>
    <row r="55" spans="1:16" x14ac:dyDescent="0.2">
      <c r="A55" s="86"/>
      <c r="C55" s="180">
        <v>0</v>
      </c>
      <c r="D55" s="180">
        <v>7.1428571428571425E-2</v>
      </c>
      <c r="E55" s="180">
        <v>0.21428571428571427</v>
      </c>
      <c r="F55" s="180">
        <v>0.21428571428571427</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13</v>
      </c>
      <c r="F60" s="199">
        <v>0</v>
      </c>
      <c r="G60" s="199"/>
      <c r="H60" s="177">
        <v>0</v>
      </c>
      <c r="P60" s="130">
        <v>14</v>
      </c>
    </row>
    <row r="61" spans="1:16" x14ac:dyDescent="0.2">
      <c r="A61" s="86"/>
      <c r="C61" s="180">
        <v>0</v>
      </c>
      <c r="D61" s="180">
        <v>7.1428571428571425E-2</v>
      </c>
      <c r="E61" s="180">
        <v>0.9285714285714286</v>
      </c>
      <c r="F61" s="180"/>
      <c r="G61" s="180"/>
      <c r="H61" s="180"/>
    </row>
    <row r="62" spans="1:16" x14ac:dyDescent="0.2">
      <c r="A62" s="87" t="s">
        <v>183</v>
      </c>
    </row>
    <row r="63" spans="1:16" ht="6.75" customHeight="1" x14ac:dyDescent="0.2">
      <c r="A63" s="87"/>
    </row>
    <row r="64" spans="1:16" ht="23.1" customHeight="1" x14ac:dyDescent="0.2">
      <c r="B64" s="226" t="s">
        <v>571</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DC4B-6991-4A28-A013-BBE0B8DFCF2A}">
  <sheetPr codeName="Sheet3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129</v>
      </c>
      <c r="C3" s="133"/>
      <c r="D3" s="134"/>
      <c r="E3" s="135">
        <v>44636</v>
      </c>
      <c r="F3" s="134"/>
      <c r="G3" s="136"/>
      <c r="H3" s="136"/>
      <c r="I3" s="135" t="s">
        <v>128</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11</v>
      </c>
      <c r="D6" s="141">
        <v>1</v>
      </c>
      <c r="F6" s="142" t="s">
        <v>49</v>
      </c>
      <c r="J6" s="143" t="s">
        <v>173</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2</v>
      </c>
      <c r="E24" s="167">
        <v>2</v>
      </c>
      <c r="F24" s="167">
        <v>1</v>
      </c>
      <c r="G24" s="168">
        <v>1</v>
      </c>
      <c r="H24" s="169">
        <v>2</v>
      </c>
      <c r="I24" s="166">
        <v>0</v>
      </c>
      <c r="J24" s="167">
        <v>0</v>
      </c>
      <c r="K24" s="167">
        <v>1</v>
      </c>
      <c r="L24" s="167">
        <v>7</v>
      </c>
      <c r="M24" s="168">
        <v>0</v>
      </c>
      <c r="N24" s="169">
        <v>3</v>
      </c>
      <c r="O24" s="130" t="s">
        <v>174</v>
      </c>
      <c r="P24" s="130">
        <v>11</v>
      </c>
      <c r="Q24" s="130">
        <v>11</v>
      </c>
    </row>
    <row r="25" spans="1:17" ht="18.75" customHeight="1" x14ac:dyDescent="0.2">
      <c r="A25" s="170"/>
      <c r="B25" s="221"/>
      <c r="C25" s="171">
        <v>0.375</v>
      </c>
      <c r="D25" s="172">
        <v>0.25</v>
      </c>
      <c r="E25" s="172">
        <v>0.25</v>
      </c>
      <c r="F25" s="172">
        <v>0.125</v>
      </c>
      <c r="G25" s="172"/>
      <c r="H25" s="173"/>
      <c r="I25" s="171">
        <v>0</v>
      </c>
      <c r="J25" s="172">
        <v>0</v>
      </c>
      <c r="K25" s="172">
        <v>0.125</v>
      </c>
      <c r="L25" s="172">
        <v>0.875</v>
      </c>
      <c r="M25" s="172"/>
      <c r="N25" s="173"/>
      <c r="O25" s="130"/>
    </row>
    <row r="26" spans="1:17" ht="12.75" customHeight="1" x14ac:dyDescent="0.2">
      <c r="A26" s="174" t="s">
        <v>41</v>
      </c>
      <c r="B26" s="223" t="s">
        <v>51</v>
      </c>
      <c r="C26" s="175">
        <v>2</v>
      </c>
      <c r="D26" s="176">
        <v>3</v>
      </c>
      <c r="E26" s="176">
        <v>2</v>
      </c>
      <c r="F26" s="176">
        <v>1</v>
      </c>
      <c r="G26" s="177">
        <v>1</v>
      </c>
      <c r="H26" s="178">
        <v>2</v>
      </c>
      <c r="I26" s="175">
        <v>0</v>
      </c>
      <c r="J26" s="176">
        <v>0</v>
      </c>
      <c r="K26" s="176">
        <v>0</v>
      </c>
      <c r="L26" s="176">
        <v>8</v>
      </c>
      <c r="M26" s="177">
        <v>0</v>
      </c>
      <c r="N26" s="178">
        <v>3</v>
      </c>
      <c r="O26" s="130" t="s">
        <v>175</v>
      </c>
      <c r="P26" s="130">
        <v>11</v>
      </c>
      <c r="Q26" s="130">
        <v>11</v>
      </c>
    </row>
    <row r="27" spans="1:17" ht="18" customHeight="1" x14ac:dyDescent="0.2">
      <c r="A27" s="174"/>
      <c r="B27" s="223"/>
      <c r="C27" s="179">
        <v>0.25</v>
      </c>
      <c r="D27" s="180">
        <v>0.375</v>
      </c>
      <c r="E27" s="180">
        <v>0.25</v>
      </c>
      <c r="F27" s="180">
        <v>0.125</v>
      </c>
      <c r="G27" s="180"/>
      <c r="H27" s="181"/>
      <c r="I27" s="182">
        <v>0</v>
      </c>
      <c r="J27" s="183">
        <v>0</v>
      </c>
      <c r="K27" s="183">
        <v>0</v>
      </c>
      <c r="L27" s="183">
        <v>1</v>
      </c>
      <c r="M27" s="180"/>
      <c r="N27" s="181"/>
      <c r="O27" s="130"/>
    </row>
    <row r="28" spans="1:17" ht="12.75" customHeight="1" x14ac:dyDescent="0.2">
      <c r="A28" s="170" t="s">
        <v>42</v>
      </c>
      <c r="B28" s="221" t="s">
        <v>58</v>
      </c>
      <c r="C28" s="166">
        <v>2</v>
      </c>
      <c r="D28" s="167">
        <v>0</v>
      </c>
      <c r="E28" s="167">
        <v>3</v>
      </c>
      <c r="F28" s="167">
        <v>3</v>
      </c>
      <c r="G28" s="168">
        <v>1</v>
      </c>
      <c r="H28" s="169">
        <v>2</v>
      </c>
      <c r="I28" s="166">
        <v>0</v>
      </c>
      <c r="J28" s="167">
        <v>0</v>
      </c>
      <c r="K28" s="167">
        <v>1</v>
      </c>
      <c r="L28" s="167">
        <v>7</v>
      </c>
      <c r="M28" s="168">
        <v>0</v>
      </c>
      <c r="N28" s="169">
        <v>3</v>
      </c>
      <c r="O28" s="130" t="s">
        <v>176</v>
      </c>
      <c r="P28" s="130">
        <v>11</v>
      </c>
      <c r="Q28" s="130">
        <v>11</v>
      </c>
    </row>
    <row r="29" spans="1:17" ht="15.75" customHeight="1" x14ac:dyDescent="0.2">
      <c r="A29" s="170"/>
      <c r="B29" s="221"/>
      <c r="C29" s="184">
        <v>0.25</v>
      </c>
      <c r="D29" s="185">
        <v>0</v>
      </c>
      <c r="E29" s="185">
        <v>0.375</v>
      </c>
      <c r="F29" s="185">
        <v>0.375</v>
      </c>
      <c r="G29" s="185"/>
      <c r="H29" s="186"/>
      <c r="I29" s="171">
        <v>0</v>
      </c>
      <c r="J29" s="172">
        <v>0</v>
      </c>
      <c r="K29" s="172">
        <v>0.125</v>
      </c>
      <c r="L29" s="172">
        <v>0.875</v>
      </c>
      <c r="M29" s="185"/>
      <c r="N29" s="186"/>
      <c r="O29" s="130"/>
    </row>
    <row r="30" spans="1:17" ht="13.5" customHeight="1" x14ac:dyDescent="0.2">
      <c r="A30" s="174" t="s">
        <v>43</v>
      </c>
      <c r="B30" s="223" t="s">
        <v>59</v>
      </c>
      <c r="C30" s="175">
        <v>2</v>
      </c>
      <c r="D30" s="176">
        <v>1</v>
      </c>
      <c r="E30" s="176">
        <v>1</v>
      </c>
      <c r="F30" s="176">
        <v>5</v>
      </c>
      <c r="G30" s="177">
        <v>0</v>
      </c>
      <c r="H30" s="178">
        <v>2</v>
      </c>
      <c r="I30" s="175">
        <v>0</v>
      </c>
      <c r="J30" s="176">
        <v>0</v>
      </c>
      <c r="K30" s="176">
        <v>1</v>
      </c>
      <c r="L30" s="176">
        <v>7</v>
      </c>
      <c r="M30" s="177">
        <v>0</v>
      </c>
      <c r="N30" s="178">
        <v>3</v>
      </c>
      <c r="O30" s="130" t="s">
        <v>177</v>
      </c>
      <c r="P30" s="130">
        <v>11</v>
      </c>
      <c r="Q30" s="130">
        <v>11</v>
      </c>
    </row>
    <row r="31" spans="1:17" ht="13.5" customHeight="1" x14ac:dyDescent="0.2">
      <c r="A31" s="174"/>
      <c r="B31" s="223"/>
      <c r="C31" s="179">
        <v>0.22222222222222221</v>
      </c>
      <c r="D31" s="180">
        <v>0.1111111111111111</v>
      </c>
      <c r="E31" s="180">
        <v>0.1111111111111111</v>
      </c>
      <c r="F31" s="180">
        <v>0.55555555555555558</v>
      </c>
      <c r="G31" s="180"/>
      <c r="H31" s="181"/>
      <c r="I31" s="182">
        <v>0</v>
      </c>
      <c r="J31" s="183">
        <v>0</v>
      </c>
      <c r="K31" s="183">
        <v>0.125</v>
      </c>
      <c r="L31" s="183">
        <v>0.875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1</v>
      </c>
      <c r="E33" s="167">
        <v>3</v>
      </c>
      <c r="F33" s="167">
        <v>3</v>
      </c>
      <c r="G33" s="168">
        <v>0</v>
      </c>
      <c r="H33" s="169">
        <v>2</v>
      </c>
      <c r="I33" s="166">
        <v>0</v>
      </c>
      <c r="J33" s="167">
        <v>0</v>
      </c>
      <c r="K33" s="167">
        <v>1</v>
      </c>
      <c r="L33" s="167">
        <v>7</v>
      </c>
      <c r="M33" s="168">
        <v>0</v>
      </c>
      <c r="N33" s="169">
        <v>3</v>
      </c>
      <c r="O33" s="130" t="s">
        <v>178</v>
      </c>
      <c r="P33" s="130">
        <v>11</v>
      </c>
      <c r="Q33" s="130">
        <v>11</v>
      </c>
    </row>
    <row r="34" spans="1:17" ht="14.25" customHeight="1" x14ac:dyDescent="0.2">
      <c r="A34" s="170"/>
      <c r="B34" s="221"/>
      <c r="C34" s="184">
        <v>0.22222222222222221</v>
      </c>
      <c r="D34" s="185">
        <v>0.1111111111111111</v>
      </c>
      <c r="E34" s="185">
        <v>0.33333333333333331</v>
      </c>
      <c r="F34" s="185">
        <v>0.33333333333333331</v>
      </c>
      <c r="G34" s="185"/>
      <c r="H34" s="186"/>
      <c r="I34" s="171">
        <v>0</v>
      </c>
      <c r="J34" s="172">
        <v>0</v>
      </c>
      <c r="K34" s="172">
        <v>0.125</v>
      </c>
      <c r="L34" s="172">
        <v>0.875</v>
      </c>
      <c r="M34" s="185"/>
      <c r="N34" s="186"/>
      <c r="O34" s="130"/>
    </row>
    <row r="35" spans="1:17" ht="12.75" customHeight="1" x14ac:dyDescent="0.2">
      <c r="A35" s="174" t="s">
        <v>45</v>
      </c>
      <c r="B35" s="223" t="s">
        <v>52</v>
      </c>
      <c r="C35" s="175">
        <v>1</v>
      </c>
      <c r="D35" s="176">
        <v>0</v>
      </c>
      <c r="E35" s="176">
        <v>1</v>
      </c>
      <c r="F35" s="176">
        <v>5</v>
      </c>
      <c r="G35" s="177">
        <v>2</v>
      </c>
      <c r="H35" s="178">
        <v>2</v>
      </c>
      <c r="I35" s="175">
        <v>0</v>
      </c>
      <c r="J35" s="176">
        <v>0</v>
      </c>
      <c r="K35" s="176">
        <v>1</v>
      </c>
      <c r="L35" s="176">
        <v>6</v>
      </c>
      <c r="M35" s="177">
        <v>1</v>
      </c>
      <c r="N35" s="178">
        <v>3</v>
      </c>
      <c r="O35" s="130" t="s">
        <v>179</v>
      </c>
      <c r="P35" s="130">
        <v>11</v>
      </c>
      <c r="Q35" s="130">
        <v>11</v>
      </c>
    </row>
    <row r="36" spans="1:17" ht="15.75" customHeight="1" x14ac:dyDescent="0.2">
      <c r="A36" s="174"/>
      <c r="B36" s="223"/>
      <c r="C36" s="179">
        <v>0.14285714285714285</v>
      </c>
      <c r="D36" s="180">
        <v>0</v>
      </c>
      <c r="E36" s="180">
        <v>0.14285714285714285</v>
      </c>
      <c r="F36" s="180">
        <v>0.7142857142857143</v>
      </c>
      <c r="G36" s="180"/>
      <c r="H36" s="181"/>
      <c r="I36" s="182">
        <v>0</v>
      </c>
      <c r="J36" s="183">
        <v>0</v>
      </c>
      <c r="K36" s="183">
        <v>0.14285714285714285</v>
      </c>
      <c r="L36" s="183">
        <v>0.8571428571428571</v>
      </c>
      <c r="M36" s="180"/>
      <c r="N36" s="181"/>
      <c r="O36" s="130"/>
    </row>
    <row r="37" spans="1:17" ht="12.75" customHeight="1" x14ac:dyDescent="0.2">
      <c r="A37" s="170" t="s">
        <v>46</v>
      </c>
      <c r="B37" s="221" t="s">
        <v>53</v>
      </c>
      <c r="C37" s="166">
        <v>0</v>
      </c>
      <c r="D37" s="167">
        <v>2</v>
      </c>
      <c r="E37" s="167">
        <v>3</v>
      </c>
      <c r="F37" s="167">
        <v>3</v>
      </c>
      <c r="G37" s="168">
        <v>1</v>
      </c>
      <c r="H37" s="169">
        <v>2</v>
      </c>
      <c r="I37" s="166">
        <v>0</v>
      </c>
      <c r="J37" s="167">
        <v>0</v>
      </c>
      <c r="K37" s="167">
        <v>0</v>
      </c>
      <c r="L37" s="167">
        <v>7</v>
      </c>
      <c r="M37" s="168">
        <v>1</v>
      </c>
      <c r="N37" s="169">
        <v>3</v>
      </c>
      <c r="O37" s="130" t="s">
        <v>180</v>
      </c>
      <c r="P37" s="130">
        <v>11</v>
      </c>
      <c r="Q37" s="130">
        <v>11</v>
      </c>
    </row>
    <row r="38" spans="1:17" ht="14.25" customHeight="1" x14ac:dyDescent="0.2">
      <c r="A38" s="170"/>
      <c r="B38" s="221"/>
      <c r="C38" s="184">
        <v>0</v>
      </c>
      <c r="D38" s="185">
        <v>0.25</v>
      </c>
      <c r="E38" s="185">
        <v>0.375</v>
      </c>
      <c r="F38" s="185">
        <v>0.375</v>
      </c>
      <c r="G38" s="185"/>
      <c r="H38" s="186"/>
      <c r="I38" s="171">
        <v>0</v>
      </c>
      <c r="J38" s="172">
        <v>0</v>
      </c>
      <c r="K38" s="172">
        <v>0</v>
      </c>
      <c r="L38" s="172">
        <v>1</v>
      </c>
      <c r="M38" s="185"/>
      <c r="N38" s="186"/>
      <c r="O38" s="130"/>
    </row>
    <row r="39" spans="1:17" ht="12.75" customHeight="1" x14ac:dyDescent="0.2">
      <c r="A39" s="174" t="s">
        <v>47</v>
      </c>
      <c r="B39" s="223" t="s">
        <v>61</v>
      </c>
      <c r="C39" s="175">
        <v>4</v>
      </c>
      <c r="D39" s="176">
        <v>2</v>
      </c>
      <c r="E39" s="176">
        <v>0</v>
      </c>
      <c r="F39" s="176">
        <v>2</v>
      </c>
      <c r="G39" s="177">
        <v>1</v>
      </c>
      <c r="H39" s="178">
        <v>2</v>
      </c>
      <c r="I39" s="175">
        <v>0</v>
      </c>
      <c r="J39" s="176">
        <v>1</v>
      </c>
      <c r="K39" s="176">
        <v>2</v>
      </c>
      <c r="L39" s="176">
        <v>5</v>
      </c>
      <c r="M39" s="177">
        <v>0</v>
      </c>
      <c r="N39" s="178">
        <v>3</v>
      </c>
      <c r="O39" s="130" t="s">
        <v>181</v>
      </c>
      <c r="P39" s="130">
        <v>11</v>
      </c>
      <c r="Q39" s="130">
        <v>11</v>
      </c>
    </row>
    <row r="40" spans="1:17" ht="15" customHeight="1" x14ac:dyDescent="0.2">
      <c r="A40" s="174"/>
      <c r="B40" s="223"/>
      <c r="C40" s="179">
        <v>0.5</v>
      </c>
      <c r="D40" s="180">
        <v>0.25</v>
      </c>
      <c r="E40" s="180">
        <v>0</v>
      </c>
      <c r="F40" s="180">
        <v>0.25</v>
      </c>
      <c r="G40" s="180"/>
      <c r="H40" s="181"/>
      <c r="I40" s="182">
        <v>0</v>
      </c>
      <c r="J40" s="183">
        <v>0.125</v>
      </c>
      <c r="K40" s="183">
        <v>0.25</v>
      </c>
      <c r="L40" s="183">
        <v>0.625</v>
      </c>
      <c r="M40" s="180"/>
      <c r="N40" s="181"/>
      <c r="O40" s="130"/>
    </row>
    <row r="41" spans="1:17" ht="12.75" customHeight="1" x14ac:dyDescent="0.2">
      <c r="A41" s="170" t="s">
        <v>48</v>
      </c>
      <c r="B41" s="221" t="s">
        <v>62</v>
      </c>
      <c r="C41" s="166">
        <v>2</v>
      </c>
      <c r="D41" s="167">
        <v>1</v>
      </c>
      <c r="E41" s="167">
        <v>1</v>
      </c>
      <c r="F41" s="167">
        <v>3</v>
      </c>
      <c r="G41" s="168">
        <v>2</v>
      </c>
      <c r="H41" s="169">
        <v>2</v>
      </c>
      <c r="I41" s="166">
        <v>0</v>
      </c>
      <c r="J41" s="167">
        <v>1</v>
      </c>
      <c r="K41" s="167">
        <v>0</v>
      </c>
      <c r="L41" s="167">
        <v>7</v>
      </c>
      <c r="M41" s="168">
        <v>0</v>
      </c>
      <c r="N41" s="169">
        <v>3</v>
      </c>
      <c r="O41" s="130" t="s">
        <v>182</v>
      </c>
      <c r="P41" s="130">
        <v>11</v>
      </c>
      <c r="Q41" s="130">
        <v>11</v>
      </c>
    </row>
    <row r="42" spans="1:17" x14ac:dyDescent="0.2">
      <c r="A42" s="190"/>
      <c r="B42" s="224"/>
      <c r="C42" s="191">
        <v>0.2857142857142857</v>
      </c>
      <c r="D42" s="192">
        <v>0.14285714285714285</v>
      </c>
      <c r="E42" s="192">
        <v>0.14285714285714285</v>
      </c>
      <c r="F42" s="192">
        <v>0.42857142857142855</v>
      </c>
      <c r="G42" s="192"/>
      <c r="H42" s="193"/>
      <c r="I42" s="194">
        <v>0</v>
      </c>
      <c r="J42" s="195">
        <v>0.125</v>
      </c>
      <c r="K42" s="195">
        <v>0</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6</v>
      </c>
      <c r="H48" s="177">
        <v>2</v>
      </c>
      <c r="P48" s="130">
        <v>11</v>
      </c>
    </row>
    <row r="49" spans="1:16" x14ac:dyDescent="0.2">
      <c r="A49" s="86"/>
      <c r="C49" s="180">
        <v>0.1111111111111111</v>
      </c>
      <c r="D49" s="180">
        <v>0</v>
      </c>
      <c r="E49" s="180">
        <v>0</v>
      </c>
      <c r="F49" s="180">
        <v>0.22222222222222221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3</v>
      </c>
      <c r="G54" s="199">
        <v>5</v>
      </c>
      <c r="H54" s="177">
        <v>2</v>
      </c>
      <c r="P54" s="130">
        <v>11</v>
      </c>
    </row>
    <row r="55" spans="1:16" x14ac:dyDescent="0.2">
      <c r="A55" s="86"/>
      <c r="C55" s="180">
        <v>0</v>
      </c>
      <c r="D55" s="180">
        <v>0</v>
      </c>
      <c r="E55" s="180">
        <v>0.1111111111111111</v>
      </c>
      <c r="F55" s="180">
        <v>0.33333333333333331</v>
      </c>
      <c r="G55" s="180">
        <v>0.55555555555555558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2</v>
      </c>
      <c r="P60" s="130">
        <v>11</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D817-FF45-4713-85C8-E5A5B805633A}">
  <sheetPr codeName="Sheet11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154</v>
      </c>
      <c r="C3" s="133"/>
      <c r="D3" s="134"/>
      <c r="E3" s="135">
        <v>44534</v>
      </c>
      <c r="F3" s="134"/>
      <c r="G3" s="136"/>
      <c r="H3" s="136"/>
      <c r="I3" s="135" t="s">
        <v>153</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218</v>
      </c>
    </row>
    <row r="8" spans="1:15" x14ac:dyDescent="0.2">
      <c r="B8" s="139" t="s">
        <v>5</v>
      </c>
      <c r="C8" s="140">
        <v>0</v>
      </c>
      <c r="D8" s="141">
        <v>0</v>
      </c>
      <c r="F8" s="148" t="s">
        <v>0</v>
      </c>
      <c r="H8" s="81">
        <v>1</v>
      </c>
      <c r="I8" s="145">
        <v>0.25</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0.25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0.25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0</v>
      </c>
      <c r="F24" s="167">
        <v>1</v>
      </c>
      <c r="G24" s="168">
        <v>2</v>
      </c>
      <c r="H24" s="169">
        <v>0</v>
      </c>
      <c r="I24" s="166">
        <v>0</v>
      </c>
      <c r="J24" s="167">
        <v>0</v>
      </c>
      <c r="K24" s="167">
        <v>0</v>
      </c>
      <c r="L24" s="167">
        <v>4</v>
      </c>
      <c r="M24" s="168">
        <v>0</v>
      </c>
      <c r="N24" s="169">
        <v>0</v>
      </c>
      <c r="O24" s="130" t="s">
        <v>174</v>
      </c>
      <c r="P24" s="130">
        <v>4</v>
      </c>
      <c r="Q24" s="130">
        <v>4</v>
      </c>
    </row>
    <row r="25" spans="1:17" ht="18.75" customHeight="1" x14ac:dyDescent="0.2">
      <c r="A25" s="170"/>
      <c r="B25" s="221"/>
      <c r="C25" s="171">
        <v>0.5</v>
      </c>
      <c r="D25" s="172">
        <v>0</v>
      </c>
      <c r="E25" s="172">
        <v>0</v>
      </c>
      <c r="F25" s="172">
        <v>0.5</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0</v>
      </c>
      <c r="F26" s="176">
        <v>1</v>
      </c>
      <c r="G26" s="177">
        <v>2</v>
      </c>
      <c r="H26" s="178">
        <v>0</v>
      </c>
      <c r="I26" s="175">
        <v>0</v>
      </c>
      <c r="J26" s="176">
        <v>0</v>
      </c>
      <c r="K26" s="176">
        <v>0</v>
      </c>
      <c r="L26" s="176">
        <v>4</v>
      </c>
      <c r="M26" s="177">
        <v>0</v>
      </c>
      <c r="N26" s="178">
        <v>0</v>
      </c>
      <c r="O26" s="130" t="s">
        <v>175</v>
      </c>
      <c r="P26" s="130">
        <v>4</v>
      </c>
      <c r="Q26" s="130">
        <v>4</v>
      </c>
    </row>
    <row r="27" spans="1:17" ht="18" customHeight="1" x14ac:dyDescent="0.2">
      <c r="A27" s="174"/>
      <c r="B27" s="223"/>
      <c r="C27" s="179">
        <v>0.5</v>
      </c>
      <c r="D27" s="180">
        <v>0</v>
      </c>
      <c r="E27" s="180">
        <v>0</v>
      </c>
      <c r="F27" s="180">
        <v>0.5</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0</v>
      </c>
      <c r="F28" s="167">
        <v>1</v>
      </c>
      <c r="G28" s="168">
        <v>2</v>
      </c>
      <c r="H28" s="169">
        <v>0</v>
      </c>
      <c r="I28" s="166">
        <v>0</v>
      </c>
      <c r="J28" s="167">
        <v>0</v>
      </c>
      <c r="K28" s="167">
        <v>1</v>
      </c>
      <c r="L28" s="167">
        <v>3</v>
      </c>
      <c r="M28" s="168">
        <v>0</v>
      </c>
      <c r="N28" s="169">
        <v>0</v>
      </c>
      <c r="O28" s="130" t="s">
        <v>176</v>
      </c>
      <c r="P28" s="130">
        <v>4</v>
      </c>
      <c r="Q28" s="130">
        <v>4</v>
      </c>
    </row>
    <row r="29" spans="1:17" ht="15.75" customHeight="1" x14ac:dyDescent="0.2">
      <c r="A29" s="170"/>
      <c r="B29" s="221"/>
      <c r="C29" s="184">
        <v>0.5</v>
      </c>
      <c r="D29" s="185">
        <v>0</v>
      </c>
      <c r="E29" s="185">
        <v>0</v>
      </c>
      <c r="F29" s="185">
        <v>0.5</v>
      </c>
      <c r="G29" s="185"/>
      <c r="H29" s="186"/>
      <c r="I29" s="171">
        <v>0</v>
      </c>
      <c r="J29" s="172">
        <v>0</v>
      </c>
      <c r="K29" s="172">
        <v>0.25</v>
      </c>
      <c r="L29" s="172">
        <v>0.75</v>
      </c>
      <c r="M29" s="185"/>
      <c r="N29" s="186"/>
      <c r="O29" s="130"/>
    </row>
    <row r="30" spans="1:17" ht="13.5" customHeight="1" x14ac:dyDescent="0.2">
      <c r="A30" s="174" t="s">
        <v>43</v>
      </c>
      <c r="B30" s="223" t="s">
        <v>59</v>
      </c>
      <c r="C30" s="175">
        <v>1</v>
      </c>
      <c r="D30" s="176">
        <v>0</v>
      </c>
      <c r="E30" s="176">
        <v>1</v>
      </c>
      <c r="F30" s="176">
        <v>2</v>
      </c>
      <c r="G30" s="177">
        <v>0</v>
      </c>
      <c r="H30" s="178">
        <v>0</v>
      </c>
      <c r="I30" s="175">
        <v>0</v>
      </c>
      <c r="J30" s="176">
        <v>0</v>
      </c>
      <c r="K30" s="176">
        <v>0</v>
      </c>
      <c r="L30" s="176">
        <v>4</v>
      </c>
      <c r="M30" s="177">
        <v>0</v>
      </c>
      <c r="N30" s="178">
        <v>0</v>
      </c>
      <c r="O30" s="130" t="s">
        <v>177</v>
      </c>
      <c r="P30" s="130">
        <v>4</v>
      </c>
      <c r="Q30" s="130">
        <v>4</v>
      </c>
    </row>
    <row r="31" spans="1:17" ht="13.5" customHeight="1" x14ac:dyDescent="0.2">
      <c r="A31" s="174"/>
      <c r="B31" s="223"/>
      <c r="C31" s="179">
        <v>0.25</v>
      </c>
      <c r="D31" s="180">
        <v>0</v>
      </c>
      <c r="E31" s="180">
        <v>0.25</v>
      </c>
      <c r="F31" s="180">
        <v>0.5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0</v>
      </c>
      <c r="F33" s="167">
        <v>1</v>
      </c>
      <c r="G33" s="168">
        <v>2</v>
      </c>
      <c r="H33" s="169">
        <v>0</v>
      </c>
      <c r="I33" s="166">
        <v>0</v>
      </c>
      <c r="J33" s="167">
        <v>0</v>
      </c>
      <c r="K33" s="167">
        <v>0</v>
      </c>
      <c r="L33" s="167">
        <v>4</v>
      </c>
      <c r="M33" s="168">
        <v>0</v>
      </c>
      <c r="N33" s="169">
        <v>0</v>
      </c>
      <c r="O33" s="130" t="s">
        <v>178</v>
      </c>
      <c r="P33" s="130">
        <v>4</v>
      </c>
      <c r="Q33" s="130">
        <v>4</v>
      </c>
    </row>
    <row r="34" spans="1:17" ht="14.25" customHeight="1" x14ac:dyDescent="0.2">
      <c r="A34" s="170"/>
      <c r="B34" s="221"/>
      <c r="C34" s="184">
        <v>0.5</v>
      </c>
      <c r="D34" s="185">
        <v>0</v>
      </c>
      <c r="E34" s="185">
        <v>0</v>
      </c>
      <c r="F34" s="185">
        <v>0.5</v>
      </c>
      <c r="G34" s="185"/>
      <c r="H34" s="186"/>
      <c r="I34" s="171">
        <v>0</v>
      </c>
      <c r="J34" s="172">
        <v>0</v>
      </c>
      <c r="K34" s="172">
        <v>0</v>
      </c>
      <c r="L34" s="172">
        <v>1</v>
      </c>
      <c r="M34" s="185"/>
      <c r="N34" s="186"/>
      <c r="O34" s="130"/>
    </row>
    <row r="35" spans="1:17" ht="12.75" customHeight="1" x14ac:dyDescent="0.2">
      <c r="A35" s="174" t="s">
        <v>45</v>
      </c>
      <c r="B35" s="223" t="s">
        <v>52</v>
      </c>
      <c r="C35" s="175">
        <v>2</v>
      </c>
      <c r="D35" s="176">
        <v>0</v>
      </c>
      <c r="E35" s="176">
        <v>0</v>
      </c>
      <c r="F35" s="176">
        <v>2</v>
      </c>
      <c r="G35" s="177">
        <v>0</v>
      </c>
      <c r="H35" s="178">
        <v>0</v>
      </c>
      <c r="I35" s="175">
        <v>0</v>
      </c>
      <c r="J35" s="176">
        <v>0</v>
      </c>
      <c r="K35" s="176">
        <v>0</v>
      </c>
      <c r="L35" s="176">
        <v>4</v>
      </c>
      <c r="M35" s="177">
        <v>0</v>
      </c>
      <c r="N35" s="178">
        <v>0</v>
      </c>
      <c r="O35" s="130" t="s">
        <v>179</v>
      </c>
      <c r="P35" s="130">
        <v>4</v>
      </c>
      <c r="Q35" s="130">
        <v>4</v>
      </c>
    </row>
    <row r="36" spans="1:17" ht="15.75" customHeight="1" x14ac:dyDescent="0.2">
      <c r="A36" s="174"/>
      <c r="B36" s="223"/>
      <c r="C36" s="179">
        <v>0.5</v>
      </c>
      <c r="D36" s="180">
        <v>0</v>
      </c>
      <c r="E36" s="180">
        <v>0</v>
      </c>
      <c r="F36" s="180">
        <v>0.5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1</v>
      </c>
      <c r="F37" s="167">
        <v>1</v>
      </c>
      <c r="G37" s="168">
        <v>1</v>
      </c>
      <c r="H37" s="169">
        <v>0</v>
      </c>
      <c r="I37" s="166">
        <v>0</v>
      </c>
      <c r="J37" s="167">
        <v>0</v>
      </c>
      <c r="K37" s="167">
        <v>0</v>
      </c>
      <c r="L37" s="167">
        <v>4</v>
      </c>
      <c r="M37" s="168">
        <v>0</v>
      </c>
      <c r="N37" s="169">
        <v>0</v>
      </c>
      <c r="O37" s="130" t="s">
        <v>180</v>
      </c>
      <c r="P37" s="130">
        <v>4</v>
      </c>
      <c r="Q37" s="130">
        <v>4</v>
      </c>
    </row>
    <row r="38" spans="1:17" ht="14.25" customHeight="1" x14ac:dyDescent="0.2">
      <c r="A38" s="170"/>
      <c r="B38" s="221"/>
      <c r="C38" s="184">
        <v>0.33333333333333331</v>
      </c>
      <c r="D38" s="185">
        <v>0</v>
      </c>
      <c r="E38" s="185">
        <v>0.33333333333333331</v>
      </c>
      <c r="F38" s="185">
        <v>0.33333333333333331</v>
      </c>
      <c r="G38" s="185"/>
      <c r="H38" s="186"/>
      <c r="I38" s="171">
        <v>0</v>
      </c>
      <c r="J38" s="172">
        <v>0</v>
      </c>
      <c r="K38" s="172">
        <v>0</v>
      </c>
      <c r="L38" s="172">
        <v>1</v>
      </c>
      <c r="M38" s="185"/>
      <c r="N38" s="186"/>
      <c r="O38" s="130"/>
    </row>
    <row r="39" spans="1:17" ht="12.75" customHeight="1" x14ac:dyDescent="0.2">
      <c r="A39" s="174" t="s">
        <v>47</v>
      </c>
      <c r="B39" s="223" t="s">
        <v>61</v>
      </c>
      <c r="C39" s="175">
        <v>1</v>
      </c>
      <c r="D39" s="176">
        <v>0</v>
      </c>
      <c r="E39" s="176">
        <v>0</v>
      </c>
      <c r="F39" s="176">
        <v>1</v>
      </c>
      <c r="G39" s="177">
        <v>2</v>
      </c>
      <c r="H39" s="178">
        <v>0</v>
      </c>
      <c r="I39" s="175">
        <v>0</v>
      </c>
      <c r="J39" s="176">
        <v>0</v>
      </c>
      <c r="K39" s="176">
        <v>0</v>
      </c>
      <c r="L39" s="176">
        <v>4</v>
      </c>
      <c r="M39" s="177">
        <v>0</v>
      </c>
      <c r="N39" s="178">
        <v>0</v>
      </c>
      <c r="O39" s="130" t="s">
        <v>181</v>
      </c>
      <c r="P39" s="130">
        <v>4</v>
      </c>
      <c r="Q39" s="130">
        <v>4</v>
      </c>
    </row>
    <row r="40" spans="1:17" ht="15" customHeight="1" x14ac:dyDescent="0.2">
      <c r="A40" s="174"/>
      <c r="B40" s="223"/>
      <c r="C40" s="179">
        <v>0.5</v>
      </c>
      <c r="D40" s="180">
        <v>0</v>
      </c>
      <c r="E40" s="180">
        <v>0</v>
      </c>
      <c r="F40" s="180">
        <v>0.5</v>
      </c>
      <c r="G40" s="180"/>
      <c r="H40" s="181"/>
      <c r="I40" s="182">
        <v>0</v>
      </c>
      <c r="J40" s="183">
        <v>0</v>
      </c>
      <c r="K40" s="183">
        <v>0</v>
      </c>
      <c r="L40" s="183">
        <v>1</v>
      </c>
      <c r="M40" s="180"/>
      <c r="N40" s="181"/>
      <c r="O40" s="130"/>
    </row>
    <row r="41" spans="1:17" ht="12.75" customHeight="1" x14ac:dyDescent="0.2">
      <c r="A41" s="170" t="s">
        <v>48</v>
      </c>
      <c r="B41" s="221" t="s">
        <v>62</v>
      </c>
      <c r="C41" s="166">
        <v>1</v>
      </c>
      <c r="D41" s="167">
        <v>0</v>
      </c>
      <c r="E41" s="167">
        <v>0</v>
      </c>
      <c r="F41" s="167">
        <v>1</v>
      </c>
      <c r="G41" s="168">
        <v>2</v>
      </c>
      <c r="H41" s="169">
        <v>0</v>
      </c>
      <c r="I41" s="166">
        <v>0</v>
      </c>
      <c r="J41" s="167">
        <v>0</v>
      </c>
      <c r="K41" s="167">
        <v>0</v>
      </c>
      <c r="L41" s="167">
        <v>4</v>
      </c>
      <c r="M41" s="168">
        <v>0</v>
      </c>
      <c r="N41" s="169">
        <v>0</v>
      </c>
      <c r="O41" s="130" t="s">
        <v>182</v>
      </c>
      <c r="P41" s="130">
        <v>4</v>
      </c>
      <c r="Q41" s="130">
        <v>4</v>
      </c>
    </row>
    <row r="42" spans="1:17" x14ac:dyDescent="0.2">
      <c r="A42" s="190"/>
      <c r="B42" s="224"/>
      <c r="C42" s="191">
        <v>0.5</v>
      </c>
      <c r="D42" s="192">
        <v>0</v>
      </c>
      <c r="E42" s="192">
        <v>0</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3</v>
      </c>
      <c r="H48" s="177">
        <v>0</v>
      </c>
      <c r="P48" s="130">
        <v>4</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2</v>
      </c>
      <c r="H54" s="177">
        <v>0</v>
      </c>
      <c r="P54" s="130">
        <v>4</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0</v>
      </c>
      <c r="G60" s="199"/>
      <c r="H60" s="177">
        <v>0</v>
      </c>
      <c r="P60" s="130">
        <v>4</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3B16-6D1F-4C71-B3C9-A8912DCE50C5}">
  <sheetPr codeName="Sheet4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92</v>
      </c>
      <c r="C3" s="133"/>
      <c r="D3" s="134"/>
      <c r="E3" s="135">
        <v>44667</v>
      </c>
      <c r="F3" s="134"/>
      <c r="G3" s="136"/>
      <c r="H3" s="136"/>
      <c r="I3" s="135" t="s">
        <v>91</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15</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12</v>
      </c>
      <c r="E24" s="167">
        <v>1</v>
      </c>
      <c r="F24" s="167">
        <v>0</v>
      </c>
      <c r="G24" s="168">
        <v>0</v>
      </c>
      <c r="H24" s="169">
        <v>2</v>
      </c>
      <c r="I24" s="166">
        <v>0</v>
      </c>
      <c r="J24" s="167">
        <v>0</v>
      </c>
      <c r="K24" s="167">
        <v>14</v>
      </c>
      <c r="L24" s="167">
        <v>1</v>
      </c>
      <c r="M24" s="168">
        <v>0</v>
      </c>
      <c r="N24" s="169">
        <v>0</v>
      </c>
      <c r="O24" s="130" t="s">
        <v>174</v>
      </c>
      <c r="P24" s="130">
        <v>15</v>
      </c>
      <c r="Q24" s="130">
        <v>15</v>
      </c>
    </row>
    <row r="25" spans="1:17" ht="18.75" customHeight="1" x14ac:dyDescent="0.2">
      <c r="A25" s="170"/>
      <c r="B25" s="221"/>
      <c r="C25" s="171">
        <v>0</v>
      </c>
      <c r="D25" s="172">
        <v>0.92307692307692313</v>
      </c>
      <c r="E25" s="172">
        <v>7.6923076923076927E-2</v>
      </c>
      <c r="F25" s="172">
        <v>0</v>
      </c>
      <c r="G25" s="172"/>
      <c r="H25" s="173"/>
      <c r="I25" s="171">
        <v>0</v>
      </c>
      <c r="J25" s="172">
        <v>0</v>
      </c>
      <c r="K25" s="172">
        <v>0.93333333333333335</v>
      </c>
      <c r="L25" s="172">
        <v>6.6666666666666666E-2</v>
      </c>
      <c r="M25" s="172"/>
      <c r="N25" s="173"/>
      <c r="O25" s="130"/>
    </row>
    <row r="26" spans="1:17" ht="12.75" customHeight="1" x14ac:dyDescent="0.2">
      <c r="A26" s="174" t="s">
        <v>41</v>
      </c>
      <c r="B26" s="223" t="s">
        <v>51</v>
      </c>
      <c r="C26" s="175">
        <v>0</v>
      </c>
      <c r="D26" s="176">
        <v>2</v>
      </c>
      <c r="E26" s="176">
        <v>13</v>
      </c>
      <c r="F26" s="176">
        <v>0</v>
      </c>
      <c r="G26" s="177">
        <v>0</v>
      </c>
      <c r="H26" s="178">
        <v>0</v>
      </c>
      <c r="I26" s="175">
        <v>0</v>
      </c>
      <c r="J26" s="176">
        <v>0</v>
      </c>
      <c r="K26" s="176">
        <v>2</v>
      </c>
      <c r="L26" s="176">
        <v>13</v>
      </c>
      <c r="M26" s="177">
        <v>0</v>
      </c>
      <c r="N26" s="178">
        <v>0</v>
      </c>
      <c r="O26" s="130" t="s">
        <v>175</v>
      </c>
      <c r="P26" s="130">
        <v>15</v>
      </c>
      <c r="Q26" s="130">
        <v>15</v>
      </c>
    </row>
    <row r="27" spans="1:17" ht="18" customHeight="1" x14ac:dyDescent="0.2">
      <c r="A27" s="174"/>
      <c r="B27" s="223"/>
      <c r="C27" s="179">
        <v>0</v>
      </c>
      <c r="D27" s="180">
        <v>0.13333333333333333</v>
      </c>
      <c r="E27" s="180">
        <v>0.8666666666666667</v>
      </c>
      <c r="F27" s="180">
        <v>0</v>
      </c>
      <c r="G27" s="180"/>
      <c r="H27" s="181"/>
      <c r="I27" s="182">
        <v>0</v>
      </c>
      <c r="J27" s="183">
        <v>0</v>
      </c>
      <c r="K27" s="183">
        <v>0.13333333333333333</v>
      </c>
      <c r="L27" s="183">
        <v>0.8666666666666667</v>
      </c>
      <c r="M27" s="180"/>
      <c r="N27" s="181"/>
      <c r="O27" s="130"/>
    </row>
    <row r="28" spans="1:17" ht="12.75" customHeight="1" x14ac:dyDescent="0.2">
      <c r="A28" s="170" t="s">
        <v>42</v>
      </c>
      <c r="B28" s="221" t="s">
        <v>58</v>
      </c>
      <c r="C28" s="166">
        <v>0</v>
      </c>
      <c r="D28" s="167">
        <v>0</v>
      </c>
      <c r="E28" s="167">
        <v>15</v>
      </c>
      <c r="F28" s="167">
        <v>0</v>
      </c>
      <c r="G28" s="168">
        <v>0</v>
      </c>
      <c r="H28" s="169">
        <v>0</v>
      </c>
      <c r="I28" s="166">
        <v>0</v>
      </c>
      <c r="J28" s="167">
        <v>0</v>
      </c>
      <c r="K28" s="167">
        <v>0</v>
      </c>
      <c r="L28" s="167">
        <v>15</v>
      </c>
      <c r="M28" s="168">
        <v>0</v>
      </c>
      <c r="N28" s="169">
        <v>0</v>
      </c>
      <c r="O28" s="130" t="s">
        <v>176</v>
      </c>
      <c r="P28" s="130">
        <v>15</v>
      </c>
      <c r="Q28" s="130">
        <v>15</v>
      </c>
    </row>
    <row r="29" spans="1:17" ht="15.75" customHeight="1" x14ac:dyDescent="0.2">
      <c r="A29" s="170"/>
      <c r="B29" s="221"/>
      <c r="C29" s="184">
        <v>0</v>
      </c>
      <c r="D29" s="185">
        <v>0</v>
      </c>
      <c r="E29" s="185">
        <v>1</v>
      </c>
      <c r="F29" s="185">
        <v>0</v>
      </c>
      <c r="G29" s="185"/>
      <c r="H29" s="186"/>
      <c r="I29" s="171">
        <v>0</v>
      </c>
      <c r="J29" s="172">
        <v>0</v>
      </c>
      <c r="K29" s="172">
        <v>0</v>
      </c>
      <c r="L29" s="172">
        <v>1</v>
      </c>
      <c r="M29" s="185"/>
      <c r="N29" s="186"/>
      <c r="O29" s="130"/>
    </row>
    <row r="30" spans="1:17" ht="13.5" customHeight="1" x14ac:dyDescent="0.2">
      <c r="A30" s="174" t="s">
        <v>43</v>
      </c>
      <c r="B30" s="223" t="s">
        <v>59</v>
      </c>
      <c r="C30" s="175">
        <v>0</v>
      </c>
      <c r="D30" s="176">
        <v>1</v>
      </c>
      <c r="E30" s="176">
        <v>0</v>
      </c>
      <c r="F30" s="176">
        <v>14</v>
      </c>
      <c r="G30" s="177">
        <v>0</v>
      </c>
      <c r="H30" s="178">
        <v>0</v>
      </c>
      <c r="I30" s="175">
        <v>0</v>
      </c>
      <c r="J30" s="176">
        <v>0</v>
      </c>
      <c r="K30" s="176">
        <v>1</v>
      </c>
      <c r="L30" s="176">
        <v>14</v>
      </c>
      <c r="M30" s="177">
        <v>0</v>
      </c>
      <c r="N30" s="178">
        <v>0</v>
      </c>
      <c r="O30" s="130" t="s">
        <v>177</v>
      </c>
      <c r="P30" s="130">
        <v>15</v>
      </c>
      <c r="Q30" s="130">
        <v>15</v>
      </c>
    </row>
    <row r="31" spans="1:17" ht="13.5" customHeight="1" x14ac:dyDescent="0.2">
      <c r="A31" s="174"/>
      <c r="B31" s="223"/>
      <c r="C31" s="179">
        <v>0</v>
      </c>
      <c r="D31" s="180">
        <v>6.6666666666666666E-2</v>
      </c>
      <c r="E31" s="180">
        <v>0</v>
      </c>
      <c r="F31" s="180">
        <v>0.93333333333333335</v>
      </c>
      <c r="G31" s="180"/>
      <c r="H31" s="181"/>
      <c r="I31" s="182">
        <v>0</v>
      </c>
      <c r="J31" s="183">
        <v>0</v>
      </c>
      <c r="K31" s="183">
        <v>6.6666666666666666E-2</v>
      </c>
      <c r="L31" s="183">
        <v>0.93333333333333335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2</v>
      </c>
      <c r="E33" s="167">
        <v>13</v>
      </c>
      <c r="F33" s="167">
        <v>0</v>
      </c>
      <c r="G33" s="168">
        <v>0</v>
      </c>
      <c r="H33" s="169">
        <v>0</v>
      </c>
      <c r="I33" s="166">
        <v>0</v>
      </c>
      <c r="J33" s="167">
        <v>0</v>
      </c>
      <c r="K33" s="167">
        <v>1</v>
      </c>
      <c r="L33" s="167">
        <v>14</v>
      </c>
      <c r="M33" s="168">
        <v>0</v>
      </c>
      <c r="N33" s="169">
        <v>0</v>
      </c>
      <c r="O33" s="130" t="s">
        <v>178</v>
      </c>
      <c r="P33" s="130">
        <v>15</v>
      </c>
      <c r="Q33" s="130">
        <v>15</v>
      </c>
    </row>
    <row r="34" spans="1:17" ht="14.25" customHeight="1" x14ac:dyDescent="0.2">
      <c r="A34" s="170"/>
      <c r="B34" s="221"/>
      <c r="C34" s="184">
        <v>0</v>
      </c>
      <c r="D34" s="185">
        <v>0.13333333333333333</v>
      </c>
      <c r="E34" s="185">
        <v>0.8666666666666667</v>
      </c>
      <c r="F34" s="185">
        <v>0</v>
      </c>
      <c r="G34" s="185"/>
      <c r="H34" s="186"/>
      <c r="I34" s="171">
        <v>0</v>
      </c>
      <c r="J34" s="172">
        <v>0</v>
      </c>
      <c r="K34" s="172">
        <v>6.6666666666666666E-2</v>
      </c>
      <c r="L34" s="172">
        <v>0.93333333333333335</v>
      </c>
      <c r="M34" s="185"/>
      <c r="N34" s="186"/>
      <c r="O34" s="130"/>
    </row>
    <row r="35" spans="1:17" ht="12.75" customHeight="1" x14ac:dyDescent="0.2">
      <c r="A35" s="174" t="s">
        <v>45</v>
      </c>
      <c r="B35" s="223" t="s">
        <v>52</v>
      </c>
      <c r="C35" s="175">
        <v>0</v>
      </c>
      <c r="D35" s="176">
        <v>1</v>
      </c>
      <c r="E35" s="176">
        <v>14</v>
      </c>
      <c r="F35" s="176">
        <v>0</v>
      </c>
      <c r="G35" s="177">
        <v>0</v>
      </c>
      <c r="H35" s="178">
        <v>0</v>
      </c>
      <c r="I35" s="175">
        <v>0</v>
      </c>
      <c r="J35" s="176">
        <v>0</v>
      </c>
      <c r="K35" s="176">
        <v>1</v>
      </c>
      <c r="L35" s="176">
        <v>14</v>
      </c>
      <c r="M35" s="177">
        <v>0</v>
      </c>
      <c r="N35" s="178">
        <v>0</v>
      </c>
      <c r="O35" s="130" t="s">
        <v>179</v>
      </c>
      <c r="P35" s="130">
        <v>15</v>
      </c>
      <c r="Q35" s="130">
        <v>15</v>
      </c>
    </row>
    <row r="36" spans="1:17" ht="15.75" customHeight="1" x14ac:dyDescent="0.2">
      <c r="A36" s="174"/>
      <c r="B36" s="223"/>
      <c r="C36" s="179">
        <v>0</v>
      </c>
      <c r="D36" s="180">
        <v>6.6666666666666666E-2</v>
      </c>
      <c r="E36" s="180">
        <v>0.93333333333333335</v>
      </c>
      <c r="F36" s="180">
        <v>0</v>
      </c>
      <c r="G36" s="180"/>
      <c r="H36" s="181"/>
      <c r="I36" s="182">
        <v>0</v>
      </c>
      <c r="J36" s="183">
        <v>0</v>
      </c>
      <c r="K36" s="183">
        <v>6.6666666666666666E-2</v>
      </c>
      <c r="L36" s="183">
        <v>0.93333333333333335</v>
      </c>
      <c r="M36" s="180"/>
      <c r="N36" s="181"/>
      <c r="O36" s="130"/>
    </row>
    <row r="37" spans="1:17" ht="12.75" customHeight="1" x14ac:dyDescent="0.2">
      <c r="A37" s="170" t="s">
        <v>46</v>
      </c>
      <c r="B37" s="221" t="s">
        <v>53</v>
      </c>
      <c r="C37" s="166">
        <v>0</v>
      </c>
      <c r="D37" s="167">
        <v>2</v>
      </c>
      <c r="E37" s="167">
        <v>1</v>
      </c>
      <c r="F37" s="167">
        <v>12</v>
      </c>
      <c r="G37" s="168">
        <v>0</v>
      </c>
      <c r="H37" s="169">
        <v>0</v>
      </c>
      <c r="I37" s="166">
        <v>0</v>
      </c>
      <c r="J37" s="167">
        <v>0</v>
      </c>
      <c r="K37" s="167">
        <v>2</v>
      </c>
      <c r="L37" s="167">
        <v>13</v>
      </c>
      <c r="M37" s="168">
        <v>0</v>
      </c>
      <c r="N37" s="169">
        <v>0</v>
      </c>
      <c r="O37" s="130" t="s">
        <v>180</v>
      </c>
      <c r="P37" s="130">
        <v>15</v>
      </c>
      <c r="Q37" s="130">
        <v>15</v>
      </c>
    </row>
    <row r="38" spans="1:17" ht="14.25" customHeight="1" x14ac:dyDescent="0.2">
      <c r="A38" s="170"/>
      <c r="B38" s="221"/>
      <c r="C38" s="184">
        <v>0</v>
      </c>
      <c r="D38" s="185">
        <v>0.13333333333333333</v>
      </c>
      <c r="E38" s="185">
        <v>6.6666666666666666E-2</v>
      </c>
      <c r="F38" s="185">
        <v>0.8</v>
      </c>
      <c r="G38" s="185"/>
      <c r="H38" s="186"/>
      <c r="I38" s="171">
        <v>0</v>
      </c>
      <c r="J38" s="172">
        <v>0</v>
      </c>
      <c r="K38" s="172">
        <v>0.13333333333333333</v>
      </c>
      <c r="L38" s="172">
        <v>0.8666666666666667</v>
      </c>
      <c r="M38" s="185"/>
      <c r="N38" s="186"/>
      <c r="O38" s="130"/>
    </row>
    <row r="39" spans="1:17" ht="12.75" customHeight="1" x14ac:dyDescent="0.2">
      <c r="A39" s="174" t="s">
        <v>47</v>
      </c>
      <c r="B39" s="223" t="s">
        <v>61</v>
      </c>
      <c r="C39" s="175">
        <v>0</v>
      </c>
      <c r="D39" s="176">
        <v>1</v>
      </c>
      <c r="E39" s="176">
        <v>13</v>
      </c>
      <c r="F39" s="176">
        <v>1</v>
      </c>
      <c r="G39" s="177">
        <v>0</v>
      </c>
      <c r="H39" s="178">
        <v>0</v>
      </c>
      <c r="I39" s="175">
        <v>0</v>
      </c>
      <c r="J39" s="176">
        <v>0</v>
      </c>
      <c r="K39" s="176">
        <v>1</v>
      </c>
      <c r="L39" s="176">
        <v>14</v>
      </c>
      <c r="M39" s="177">
        <v>0</v>
      </c>
      <c r="N39" s="178">
        <v>0</v>
      </c>
      <c r="O39" s="130" t="s">
        <v>181</v>
      </c>
      <c r="P39" s="130">
        <v>15</v>
      </c>
      <c r="Q39" s="130">
        <v>15</v>
      </c>
    </row>
    <row r="40" spans="1:17" ht="15" customHeight="1" x14ac:dyDescent="0.2">
      <c r="A40" s="174"/>
      <c r="B40" s="223"/>
      <c r="C40" s="179">
        <v>0</v>
      </c>
      <c r="D40" s="180">
        <v>6.6666666666666666E-2</v>
      </c>
      <c r="E40" s="180">
        <v>0.8666666666666667</v>
      </c>
      <c r="F40" s="180">
        <v>6.6666666666666666E-2</v>
      </c>
      <c r="G40" s="180"/>
      <c r="H40" s="181"/>
      <c r="I40" s="182">
        <v>0</v>
      </c>
      <c r="J40" s="183">
        <v>0</v>
      </c>
      <c r="K40" s="183">
        <v>6.6666666666666666E-2</v>
      </c>
      <c r="L40" s="183">
        <v>0.93333333333333335</v>
      </c>
      <c r="M40" s="180"/>
      <c r="N40" s="181"/>
      <c r="O40" s="130"/>
    </row>
    <row r="41" spans="1:17" ht="12.75" customHeight="1" x14ac:dyDescent="0.2">
      <c r="A41" s="170" t="s">
        <v>48</v>
      </c>
      <c r="B41" s="221" t="s">
        <v>62</v>
      </c>
      <c r="C41" s="166">
        <v>0</v>
      </c>
      <c r="D41" s="167">
        <v>1</v>
      </c>
      <c r="E41" s="167">
        <v>2</v>
      </c>
      <c r="F41" s="167">
        <v>12</v>
      </c>
      <c r="G41" s="168">
        <v>0</v>
      </c>
      <c r="H41" s="169">
        <v>0</v>
      </c>
      <c r="I41" s="166">
        <v>0</v>
      </c>
      <c r="J41" s="167">
        <v>1</v>
      </c>
      <c r="K41" s="167">
        <v>0</v>
      </c>
      <c r="L41" s="167">
        <v>14</v>
      </c>
      <c r="M41" s="168">
        <v>0</v>
      </c>
      <c r="N41" s="169">
        <v>0</v>
      </c>
      <c r="O41" s="130" t="s">
        <v>182</v>
      </c>
      <c r="P41" s="130">
        <v>15</v>
      </c>
      <c r="Q41" s="130">
        <v>15</v>
      </c>
    </row>
    <row r="42" spans="1:17" x14ac:dyDescent="0.2">
      <c r="A42" s="190"/>
      <c r="B42" s="224"/>
      <c r="C42" s="191">
        <v>0</v>
      </c>
      <c r="D42" s="192">
        <v>6.6666666666666666E-2</v>
      </c>
      <c r="E42" s="192">
        <v>0.13333333333333333</v>
      </c>
      <c r="F42" s="192">
        <v>0.8</v>
      </c>
      <c r="G42" s="192"/>
      <c r="H42" s="193"/>
      <c r="I42" s="194">
        <v>0</v>
      </c>
      <c r="J42" s="195">
        <v>6.6666666666666666E-2</v>
      </c>
      <c r="K42" s="195">
        <v>0</v>
      </c>
      <c r="L42" s="195">
        <v>0.93333333333333335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13</v>
      </c>
      <c r="H48" s="177">
        <v>0</v>
      </c>
      <c r="P48" s="130">
        <v>15</v>
      </c>
    </row>
    <row r="49" spans="1:16" x14ac:dyDescent="0.2">
      <c r="A49" s="86"/>
      <c r="C49" s="180">
        <v>0</v>
      </c>
      <c r="D49" s="180">
        <v>0</v>
      </c>
      <c r="E49" s="180">
        <v>0</v>
      </c>
      <c r="F49" s="180">
        <v>0.13333333333333333</v>
      </c>
      <c r="G49" s="180">
        <v>0.8666666666666667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13</v>
      </c>
      <c r="H54" s="177">
        <v>0</v>
      </c>
      <c r="P54" s="130">
        <v>15</v>
      </c>
    </row>
    <row r="55" spans="1:16" x14ac:dyDescent="0.2">
      <c r="A55" s="86"/>
      <c r="C55" s="180">
        <v>0</v>
      </c>
      <c r="D55" s="180">
        <v>0</v>
      </c>
      <c r="E55" s="180">
        <v>0</v>
      </c>
      <c r="F55" s="180">
        <v>0.13333333333333333</v>
      </c>
      <c r="G55" s="180">
        <v>0.8666666666666667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15</v>
      </c>
      <c r="F60" s="199">
        <v>0</v>
      </c>
      <c r="G60" s="199"/>
      <c r="H60" s="177">
        <v>0</v>
      </c>
      <c r="P60" s="130">
        <v>15</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CA78-F7AD-485C-8012-DE3C8E644256}">
  <sheetPr codeName="Sheet5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92</v>
      </c>
      <c r="C3" s="133"/>
      <c r="D3" s="134"/>
      <c r="E3" s="135">
        <v>44674</v>
      </c>
      <c r="F3" s="134"/>
      <c r="G3" s="136"/>
      <c r="H3" s="136"/>
      <c r="I3" s="135" t="s">
        <v>91</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1</v>
      </c>
      <c r="D6" s="141">
        <v>0.125</v>
      </c>
      <c r="F6" s="142" t="s">
        <v>49</v>
      </c>
      <c r="J6" s="143" t="s">
        <v>173</v>
      </c>
    </row>
    <row r="7" spans="1:15" x14ac:dyDescent="0.2">
      <c r="B7" s="144" t="s">
        <v>3</v>
      </c>
      <c r="C7" s="88">
        <v>7</v>
      </c>
      <c r="D7" s="145">
        <v>0.875</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0</v>
      </c>
      <c r="E24" s="167">
        <v>7</v>
      </c>
      <c r="F24" s="167">
        <v>0</v>
      </c>
      <c r="G24" s="168">
        <v>0</v>
      </c>
      <c r="H24" s="169">
        <v>1</v>
      </c>
      <c r="I24" s="166">
        <v>0</v>
      </c>
      <c r="J24" s="167">
        <v>0</v>
      </c>
      <c r="K24" s="167">
        <v>6</v>
      </c>
      <c r="L24" s="167">
        <v>1</v>
      </c>
      <c r="M24" s="168">
        <v>0</v>
      </c>
      <c r="N24" s="169">
        <v>1</v>
      </c>
      <c r="O24" s="130" t="s">
        <v>174</v>
      </c>
      <c r="P24" s="130">
        <v>8</v>
      </c>
      <c r="Q24" s="130">
        <v>8</v>
      </c>
    </row>
    <row r="25" spans="1:17" ht="18.75" customHeight="1" x14ac:dyDescent="0.2">
      <c r="A25" s="170"/>
      <c r="B25" s="221"/>
      <c r="C25" s="171">
        <v>0</v>
      </c>
      <c r="D25" s="172">
        <v>0</v>
      </c>
      <c r="E25" s="172">
        <v>1</v>
      </c>
      <c r="F25" s="172">
        <v>0</v>
      </c>
      <c r="G25" s="172"/>
      <c r="H25" s="173"/>
      <c r="I25" s="171">
        <v>0</v>
      </c>
      <c r="J25" s="172">
        <v>0</v>
      </c>
      <c r="K25" s="172">
        <v>0.8571428571428571</v>
      </c>
      <c r="L25" s="172">
        <v>0.14285714285714285</v>
      </c>
      <c r="M25" s="172"/>
      <c r="N25" s="173"/>
      <c r="O25" s="130"/>
    </row>
    <row r="26" spans="1:17" ht="12.75" customHeight="1" x14ac:dyDescent="0.2">
      <c r="A26" s="174" t="s">
        <v>41</v>
      </c>
      <c r="B26" s="223" t="s">
        <v>51</v>
      </c>
      <c r="C26" s="175">
        <v>0</v>
      </c>
      <c r="D26" s="176">
        <v>1</v>
      </c>
      <c r="E26" s="176">
        <v>6</v>
      </c>
      <c r="F26" s="176">
        <v>0</v>
      </c>
      <c r="G26" s="177">
        <v>0</v>
      </c>
      <c r="H26" s="178">
        <v>1</v>
      </c>
      <c r="I26" s="175">
        <v>0</v>
      </c>
      <c r="J26" s="176">
        <v>0</v>
      </c>
      <c r="K26" s="176">
        <v>7</v>
      </c>
      <c r="L26" s="176">
        <v>0</v>
      </c>
      <c r="M26" s="177">
        <v>0</v>
      </c>
      <c r="N26" s="178">
        <v>1</v>
      </c>
      <c r="O26" s="130" t="s">
        <v>175</v>
      </c>
      <c r="P26" s="130">
        <v>8</v>
      </c>
      <c r="Q26" s="130">
        <v>8</v>
      </c>
    </row>
    <row r="27" spans="1:17" ht="18" customHeight="1" x14ac:dyDescent="0.2">
      <c r="A27" s="174"/>
      <c r="B27" s="223"/>
      <c r="C27" s="179">
        <v>0</v>
      </c>
      <c r="D27" s="180">
        <v>0.14285714285714285</v>
      </c>
      <c r="E27" s="180">
        <v>0.8571428571428571</v>
      </c>
      <c r="F27" s="180">
        <v>0</v>
      </c>
      <c r="G27" s="180"/>
      <c r="H27" s="181"/>
      <c r="I27" s="182">
        <v>0</v>
      </c>
      <c r="J27" s="183">
        <v>0</v>
      </c>
      <c r="K27" s="183">
        <v>1</v>
      </c>
      <c r="L27" s="183">
        <v>0</v>
      </c>
      <c r="M27" s="180"/>
      <c r="N27" s="181"/>
      <c r="O27" s="130"/>
    </row>
    <row r="28" spans="1:17" ht="12.75" customHeight="1" x14ac:dyDescent="0.2">
      <c r="A28" s="170" t="s">
        <v>42</v>
      </c>
      <c r="B28" s="221" t="s">
        <v>58</v>
      </c>
      <c r="C28" s="166">
        <v>0</v>
      </c>
      <c r="D28" s="167">
        <v>7</v>
      </c>
      <c r="E28" s="167">
        <v>0</v>
      </c>
      <c r="F28" s="167">
        <v>0</v>
      </c>
      <c r="G28" s="168">
        <v>0</v>
      </c>
      <c r="H28" s="169">
        <v>1</v>
      </c>
      <c r="I28" s="166">
        <v>0</v>
      </c>
      <c r="J28" s="167">
        <v>0</v>
      </c>
      <c r="K28" s="167">
        <v>0</v>
      </c>
      <c r="L28" s="167">
        <v>7</v>
      </c>
      <c r="M28" s="168">
        <v>0</v>
      </c>
      <c r="N28" s="169">
        <v>1</v>
      </c>
      <c r="O28" s="130" t="s">
        <v>176</v>
      </c>
      <c r="P28" s="130">
        <v>8</v>
      </c>
      <c r="Q28" s="130">
        <v>8</v>
      </c>
    </row>
    <row r="29" spans="1:17" ht="15.75" customHeight="1" x14ac:dyDescent="0.2">
      <c r="A29" s="170"/>
      <c r="B29" s="221"/>
      <c r="C29" s="184">
        <v>0</v>
      </c>
      <c r="D29" s="185">
        <v>1</v>
      </c>
      <c r="E29" s="185">
        <v>0</v>
      </c>
      <c r="F29" s="185">
        <v>0</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1</v>
      </c>
      <c r="F30" s="176">
        <v>6</v>
      </c>
      <c r="G30" s="177">
        <v>0</v>
      </c>
      <c r="H30" s="178">
        <v>1</v>
      </c>
      <c r="I30" s="175">
        <v>0</v>
      </c>
      <c r="J30" s="176">
        <v>0</v>
      </c>
      <c r="K30" s="176">
        <v>4</v>
      </c>
      <c r="L30" s="176">
        <v>3</v>
      </c>
      <c r="M30" s="177">
        <v>0</v>
      </c>
      <c r="N30" s="178">
        <v>1</v>
      </c>
      <c r="O30" s="130" t="s">
        <v>177</v>
      </c>
      <c r="P30" s="130">
        <v>8</v>
      </c>
      <c r="Q30" s="130">
        <v>8</v>
      </c>
    </row>
    <row r="31" spans="1:17" ht="13.5" customHeight="1" x14ac:dyDescent="0.2">
      <c r="A31" s="174"/>
      <c r="B31" s="223"/>
      <c r="C31" s="179">
        <v>0</v>
      </c>
      <c r="D31" s="180">
        <v>0</v>
      </c>
      <c r="E31" s="180">
        <v>0.14285714285714285</v>
      </c>
      <c r="F31" s="180">
        <v>0.8571428571428571</v>
      </c>
      <c r="G31" s="180"/>
      <c r="H31" s="181"/>
      <c r="I31" s="182">
        <v>0</v>
      </c>
      <c r="J31" s="183">
        <v>0</v>
      </c>
      <c r="K31" s="183">
        <v>0.5714285714285714</v>
      </c>
      <c r="L31" s="183">
        <v>0.42857142857142855</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7</v>
      </c>
      <c r="E33" s="167">
        <v>0</v>
      </c>
      <c r="F33" s="167">
        <v>0</v>
      </c>
      <c r="G33" s="168">
        <v>0</v>
      </c>
      <c r="H33" s="169">
        <v>1</v>
      </c>
      <c r="I33" s="166">
        <v>0</v>
      </c>
      <c r="J33" s="167">
        <v>0</v>
      </c>
      <c r="K33" s="167">
        <v>0</v>
      </c>
      <c r="L33" s="167">
        <v>7</v>
      </c>
      <c r="M33" s="168">
        <v>0</v>
      </c>
      <c r="N33" s="169">
        <v>1</v>
      </c>
      <c r="O33" s="130" t="s">
        <v>178</v>
      </c>
      <c r="P33" s="130">
        <v>8</v>
      </c>
      <c r="Q33" s="130">
        <v>8</v>
      </c>
    </row>
    <row r="34" spans="1:17" ht="14.25" customHeight="1" x14ac:dyDescent="0.2">
      <c r="A34" s="170"/>
      <c r="B34" s="221"/>
      <c r="C34" s="184">
        <v>0</v>
      </c>
      <c r="D34" s="185">
        <v>1</v>
      </c>
      <c r="E34" s="185">
        <v>0</v>
      </c>
      <c r="F34" s="185">
        <v>0</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6</v>
      </c>
      <c r="G35" s="177">
        <v>0</v>
      </c>
      <c r="H35" s="178">
        <v>1</v>
      </c>
      <c r="I35" s="175">
        <v>0</v>
      </c>
      <c r="J35" s="176">
        <v>0</v>
      </c>
      <c r="K35" s="176">
        <v>0</v>
      </c>
      <c r="L35" s="176">
        <v>7</v>
      </c>
      <c r="M35" s="177">
        <v>0</v>
      </c>
      <c r="N35" s="178">
        <v>1</v>
      </c>
      <c r="O35" s="130" t="s">
        <v>179</v>
      </c>
      <c r="P35" s="130">
        <v>8</v>
      </c>
      <c r="Q35" s="130">
        <v>8</v>
      </c>
    </row>
    <row r="36" spans="1:17" ht="15.75" customHeight="1" x14ac:dyDescent="0.2">
      <c r="A36" s="174"/>
      <c r="B36" s="223"/>
      <c r="C36" s="179">
        <v>0</v>
      </c>
      <c r="D36" s="180">
        <v>0</v>
      </c>
      <c r="E36" s="180">
        <v>0.14285714285714285</v>
      </c>
      <c r="F36" s="180">
        <v>0.8571428571428571</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6</v>
      </c>
      <c r="F37" s="167">
        <v>0</v>
      </c>
      <c r="G37" s="168">
        <v>0</v>
      </c>
      <c r="H37" s="169">
        <v>1</v>
      </c>
      <c r="I37" s="166">
        <v>0</v>
      </c>
      <c r="J37" s="167">
        <v>0</v>
      </c>
      <c r="K37" s="167">
        <v>1</v>
      </c>
      <c r="L37" s="167">
        <v>6</v>
      </c>
      <c r="M37" s="168">
        <v>0</v>
      </c>
      <c r="N37" s="169">
        <v>1</v>
      </c>
      <c r="O37" s="130" t="s">
        <v>180</v>
      </c>
      <c r="P37" s="130">
        <v>8</v>
      </c>
      <c r="Q37" s="130">
        <v>8</v>
      </c>
    </row>
    <row r="38" spans="1:17" ht="14.25" customHeight="1" x14ac:dyDescent="0.2">
      <c r="A38" s="170"/>
      <c r="B38" s="221"/>
      <c r="C38" s="184">
        <v>0</v>
      </c>
      <c r="D38" s="185">
        <v>0.14285714285714285</v>
      </c>
      <c r="E38" s="185">
        <v>0.8571428571428571</v>
      </c>
      <c r="F38" s="185">
        <v>0</v>
      </c>
      <c r="G38" s="185"/>
      <c r="H38" s="186"/>
      <c r="I38" s="171">
        <v>0</v>
      </c>
      <c r="J38" s="172">
        <v>0</v>
      </c>
      <c r="K38" s="172">
        <v>0.14285714285714285</v>
      </c>
      <c r="L38" s="172">
        <v>0.8571428571428571</v>
      </c>
      <c r="M38" s="185"/>
      <c r="N38" s="186"/>
      <c r="O38" s="130"/>
    </row>
    <row r="39" spans="1:17" ht="12.75" customHeight="1" x14ac:dyDescent="0.2">
      <c r="A39" s="174" t="s">
        <v>47</v>
      </c>
      <c r="B39" s="223" t="s">
        <v>61</v>
      </c>
      <c r="C39" s="175">
        <v>0</v>
      </c>
      <c r="D39" s="176">
        <v>7</v>
      </c>
      <c r="E39" s="176">
        <v>0</v>
      </c>
      <c r="F39" s="176">
        <v>0</v>
      </c>
      <c r="G39" s="177">
        <v>0</v>
      </c>
      <c r="H39" s="178">
        <v>1</v>
      </c>
      <c r="I39" s="175">
        <v>0</v>
      </c>
      <c r="J39" s="176">
        <v>0</v>
      </c>
      <c r="K39" s="176">
        <v>1</v>
      </c>
      <c r="L39" s="176">
        <v>6</v>
      </c>
      <c r="M39" s="177">
        <v>0</v>
      </c>
      <c r="N39" s="178">
        <v>1</v>
      </c>
      <c r="O39" s="130" t="s">
        <v>181</v>
      </c>
      <c r="P39" s="130">
        <v>8</v>
      </c>
      <c r="Q39" s="130">
        <v>8</v>
      </c>
    </row>
    <row r="40" spans="1:17" ht="15" customHeight="1" x14ac:dyDescent="0.2">
      <c r="A40" s="174"/>
      <c r="B40" s="223"/>
      <c r="C40" s="179">
        <v>0</v>
      </c>
      <c r="D40" s="180">
        <v>1</v>
      </c>
      <c r="E40" s="180">
        <v>0</v>
      </c>
      <c r="F40" s="180">
        <v>0</v>
      </c>
      <c r="G40" s="180"/>
      <c r="H40" s="181"/>
      <c r="I40" s="182">
        <v>0</v>
      </c>
      <c r="J40" s="183">
        <v>0</v>
      </c>
      <c r="K40" s="183">
        <v>0.14285714285714285</v>
      </c>
      <c r="L40" s="183">
        <v>0.8571428571428571</v>
      </c>
      <c r="M40" s="180"/>
      <c r="N40" s="181"/>
      <c r="O40" s="130"/>
    </row>
    <row r="41" spans="1:17" ht="12.75" customHeight="1" x14ac:dyDescent="0.2">
      <c r="A41" s="170" t="s">
        <v>48</v>
      </c>
      <c r="B41" s="221" t="s">
        <v>62</v>
      </c>
      <c r="C41" s="166">
        <v>0</v>
      </c>
      <c r="D41" s="167">
        <v>0</v>
      </c>
      <c r="E41" s="167">
        <v>7</v>
      </c>
      <c r="F41" s="167">
        <v>0</v>
      </c>
      <c r="G41" s="168">
        <v>0</v>
      </c>
      <c r="H41" s="169">
        <v>1</v>
      </c>
      <c r="I41" s="166">
        <v>0</v>
      </c>
      <c r="J41" s="167">
        <v>0</v>
      </c>
      <c r="K41" s="167">
        <v>1</v>
      </c>
      <c r="L41" s="167">
        <v>6</v>
      </c>
      <c r="M41" s="168">
        <v>0</v>
      </c>
      <c r="N41" s="169">
        <v>1</v>
      </c>
      <c r="O41" s="130" t="s">
        <v>182</v>
      </c>
      <c r="P41" s="130">
        <v>8</v>
      </c>
      <c r="Q41" s="130">
        <v>8</v>
      </c>
    </row>
    <row r="42" spans="1:17" x14ac:dyDescent="0.2">
      <c r="A42" s="190"/>
      <c r="B42" s="224"/>
      <c r="C42" s="191">
        <v>0</v>
      </c>
      <c r="D42" s="192">
        <v>0</v>
      </c>
      <c r="E42" s="192">
        <v>1</v>
      </c>
      <c r="F42" s="192">
        <v>0</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7</v>
      </c>
      <c r="H48" s="177">
        <v>1</v>
      </c>
      <c r="P48" s="130">
        <v>8</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8</v>
      </c>
      <c r="G54" s="199">
        <v>0</v>
      </c>
      <c r="H54" s="177">
        <v>0</v>
      </c>
      <c r="P54" s="130">
        <v>8</v>
      </c>
    </row>
    <row r="55" spans="1:16" x14ac:dyDescent="0.2">
      <c r="A55" s="86"/>
      <c r="C55" s="180">
        <v>0</v>
      </c>
      <c r="D55" s="180">
        <v>0</v>
      </c>
      <c r="E55" s="180">
        <v>0</v>
      </c>
      <c r="F55" s="180">
        <v>1</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0</v>
      </c>
      <c r="P60" s="130">
        <v>8</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FFDC-A758-495A-9BDA-74FAE43734AB}">
  <sheetPr codeName="Sheet9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200</v>
      </c>
      <c r="C3" s="133"/>
      <c r="D3" s="134"/>
      <c r="E3" s="135">
        <v>44828</v>
      </c>
      <c r="F3" s="134"/>
      <c r="G3" s="136"/>
      <c r="H3" s="136"/>
      <c r="I3" s="135" t="s">
        <v>91</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2</v>
      </c>
      <c r="D7" s="145">
        <v>0.5</v>
      </c>
      <c r="F7" s="146" t="s">
        <v>28</v>
      </c>
      <c r="G7" s="147"/>
      <c r="H7" s="147">
        <v>0</v>
      </c>
      <c r="I7" s="141">
        <v>0</v>
      </c>
    </row>
    <row r="8" spans="1:15" x14ac:dyDescent="0.2">
      <c r="B8" s="139" t="s">
        <v>5</v>
      </c>
      <c r="C8" s="140">
        <v>2</v>
      </c>
      <c r="D8" s="141">
        <v>0.5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3</v>
      </c>
      <c r="F24" s="167">
        <v>0</v>
      </c>
      <c r="G24" s="168">
        <v>0</v>
      </c>
      <c r="H24" s="169">
        <v>0</v>
      </c>
      <c r="I24" s="166">
        <v>0</v>
      </c>
      <c r="J24" s="167">
        <v>0</v>
      </c>
      <c r="K24" s="167">
        <v>0</v>
      </c>
      <c r="L24" s="167">
        <v>4</v>
      </c>
      <c r="M24" s="168">
        <v>0</v>
      </c>
      <c r="N24" s="169">
        <v>0</v>
      </c>
      <c r="O24" s="130" t="s">
        <v>174</v>
      </c>
      <c r="P24" s="130">
        <v>4</v>
      </c>
      <c r="Q24" s="130">
        <v>4</v>
      </c>
    </row>
    <row r="25" spans="1:17" ht="18.75" customHeight="1" x14ac:dyDescent="0.2">
      <c r="A25" s="170"/>
      <c r="B25" s="221"/>
      <c r="C25" s="171">
        <v>0</v>
      </c>
      <c r="D25" s="172">
        <v>0.25</v>
      </c>
      <c r="E25" s="172">
        <v>0.75</v>
      </c>
      <c r="F25" s="172">
        <v>0</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2</v>
      </c>
      <c r="F26" s="176">
        <v>1</v>
      </c>
      <c r="G26" s="177">
        <v>0</v>
      </c>
      <c r="H26" s="178">
        <v>0</v>
      </c>
      <c r="I26" s="175">
        <v>0</v>
      </c>
      <c r="J26" s="176">
        <v>0</v>
      </c>
      <c r="K26" s="176">
        <v>0</v>
      </c>
      <c r="L26" s="176">
        <v>4</v>
      </c>
      <c r="M26" s="177">
        <v>0</v>
      </c>
      <c r="N26" s="178">
        <v>0</v>
      </c>
      <c r="O26" s="130" t="s">
        <v>175</v>
      </c>
      <c r="P26" s="130">
        <v>4</v>
      </c>
      <c r="Q26" s="130">
        <v>4</v>
      </c>
    </row>
    <row r="27" spans="1:17" ht="18" customHeight="1" x14ac:dyDescent="0.2">
      <c r="A27" s="174"/>
      <c r="B27" s="223"/>
      <c r="C27" s="179">
        <v>0.25</v>
      </c>
      <c r="D27" s="180">
        <v>0</v>
      </c>
      <c r="E27" s="180">
        <v>0.5</v>
      </c>
      <c r="F27" s="180">
        <v>0.25</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1</v>
      </c>
      <c r="F28" s="167">
        <v>2</v>
      </c>
      <c r="G28" s="168">
        <v>0</v>
      </c>
      <c r="H28" s="169">
        <v>0</v>
      </c>
      <c r="I28" s="166">
        <v>0</v>
      </c>
      <c r="J28" s="167">
        <v>0</v>
      </c>
      <c r="K28" s="167">
        <v>0</v>
      </c>
      <c r="L28" s="167">
        <v>4</v>
      </c>
      <c r="M28" s="168">
        <v>0</v>
      </c>
      <c r="N28" s="169">
        <v>0</v>
      </c>
      <c r="O28" s="130" t="s">
        <v>176</v>
      </c>
      <c r="P28" s="130">
        <v>4</v>
      </c>
      <c r="Q28" s="130">
        <v>4</v>
      </c>
    </row>
    <row r="29" spans="1:17" ht="15.75" customHeight="1" x14ac:dyDescent="0.2">
      <c r="A29" s="170"/>
      <c r="B29" s="221"/>
      <c r="C29" s="184">
        <v>0.25</v>
      </c>
      <c r="D29" s="185">
        <v>0</v>
      </c>
      <c r="E29" s="185">
        <v>0.25</v>
      </c>
      <c r="F29" s="185">
        <v>0.5</v>
      </c>
      <c r="G29" s="185"/>
      <c r="H29" s="186"/>
      <c r="I29" s="171">
        <v>0</v>
      </c>
      <c r="J29" s="172">
        <v>0</v>
      </c>
      <c r="K29" s="172">
        <v>0</v>
      </c>
      <c r="L29" s="172">
        <v>1</v>
      </c>
      <c r="M29" s="185"/>
      <c r="N29" s="186"/>
      <c r="O29" s="130"/>
    </row>
    <row r="30" spans="1:17" ht="13.5" customHeight="1" x14ac:dyDescent="0.2">
      <c r="A30" s="174" t="s">
        <v>43</v>
      </c>
      <c r="B30" s="223" t="s">
        <v>59</v>
      </c>
      <c r="C30" s="175">
        <v>0</v>
      </c>
      <c r="D30" s="176">
        <v>0</v>
      </c>
      <c r="E30" s="176">
        <v>2</v>
      </c>
      <c r="F30" s="176">
        <v>2</v>
      </c>
      <c r="G30" s="177">
        <v>0</v>
      </c>
      <c r="H30" s="178">
        <v>0</v>
      </c>
      <c r="I30" s="175">
        <v>0</v>
      </c>
      <c r="J30" s="176">
        <v>0</v>
      </c>
      <c r="K30" s="176">
        <v>0</v>
      </c>
      <c r="L30" s="176">
        <v>4</v>
      </c>
      <c r="M30" s="177">
        <v>0</v>
      </c>
      <c r="N30" s="178">
        <v>0</v>
      </c>
      <c r="O30" s="130" t="s">
        <v>177</v>
      </c>
      <c r="P30" s="130">
        <v>4</v>
      </c>
      <c r="Q30" s="130">
        <v>4</v>
      </c>
    </row>
    <row r="31" spans="1:17" ht="13.5" customHeight="1" x14ac:dyDescent="0.2">
      <c r="A31" s="174"/>
      <c r="B31" s="223"/>
      <c r="C31" s="179">
        <v>0</v>
      </c>
      <c r="D31" s="180">
        <v>0</v>
      </c>
      <c r="E31" s="180">
        <v>0.5</v>
      </c>
      <c r="F31" s="180">
        <v>0.5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2</v>
      </c>
      <c r="F33" s="167">
        <v>1</v>
      </c>
      <c r="G33" s="168">
        <v>0</v>
      </c>
      <c r="H33" s="169">
        <v>0</v>
      </c>
      <c r="I33" s="166">
        <v>0</v>
      </c>
      <c r="J33" s="167">
        <v>0</v>
      </c>
      <c r="K33" s="167">
        <v>0</v>
      </c>
      <c r="L33" s="167">
        <v>4</v>
      </c>
      <c r="M33" s="168">
        <v>0</v>
      </c>
      <c r="N33" s="169">
        <v>0</v>
      </c>
      <c r="O33" s="130" t="s">
        <v>178</v>
      </c>
      <c r="P33" s="130">
        <v>4</v>
      </c>
      <c r="Q33" s="130">
        <v>4</v>
      </c>
    </row>
    <row r="34" spans="1:17" ht="14.25" customHeight="1" x14ac:dyDescent="0.2">
      <c r="A34" s="170"/>
      <c r="B34" s="221"/>
      <c r="C34" s="184">
        <v>0</v>
      </c>
      <c r="D34" s="185">
        <v>0.25</v>
      </c>
      <c r="E34" s="185">
        <v>0.5</v>
      </c>
      <c r="F34" s="185">
        <v>0.25</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1</v>
      </c>
      <c r="F35" s="176">
        <v>2</v>
      </c>
      <c r="G35" s="177">
        <v>0</v>
      </c>
      <c r="H35" s="178">
        <v>0</v>
      </c>
      <c r="I35" s="175">
        <v>0</v>
      </c>
      <c r="J35" s="176">
        <v>0</v>
      </c>
      <c r="K35" s="176">
        <v>0</v>
      </c>
      <c r="L35" s="176">
        <v>4</v>
      </c>
      <c r="M35" s="177">
        <v>0</v>
      </c>
      <c r="N35" s="178">
        <v>0</v>
      </c>
      <c r="O35" s="130" t="s">
        <v>179</v>
      </c>
      <c r="P35" s="130">
        <v>4</v>
      </c>
      <c r="Q35" s="130">
        <v>4</v>
      </c>
    </row>
    <row r="36" spans="1:17" ht="15.75" customHeight="1" x14ac:dyDescent="0.2">
      <c r="A36" s="174"/>
      <c r="B36" s="223"/>
      <c r="C36" s="179">
        <v>0.25</v>
      </c>
      <c r="D36" s="180">
        <v>0</v>
      </c>
      <c r="E36" s="180">
        <v>0.25</v>
      </c>
      <c r="F36" s="180">
        <v>0.5</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1</v>
      </c>
      <c r="F37" s="167">
        <v>2</v>
      </c>
      <c r="G37" s="168">
        <v>0</v>
      </c>
      <c r="H37" s="169">
        <v>0</v>
      </c>
      <c r="I37" s="166">
        <v>0</v>
      </c>
      <c r="J37" s="167">
        <v>0</v>
      </c>
      <c r="K37" s="167">
        <v>0</v>
      </c>
      <c r="L37" s="167">
        <v>4</v>
      </c>
      <c r="M37" s="168">
        <v>0</v>
      </c>
      <c r="N37" s="169">
        <v>0</v>
      </c>
      <c r="O37" s="130" t="s">
        <v>180</v>
      </c>
      <c r="P37" s="130">
        <v>4</v>
      </c>
      <c r="Q37" s="130">
        <v>4</v>
      </c>
    </row>
    <row r="38" spans="1:17" ht="14.25" customHeight="1" x14ac:dyDescent="0.2">
      <c r="A38" s="170"/>
      <c r="B38" s="221"/>
      <c r="C38" s="184">
        <v>0.25</v>
      </c>
      <c r="D38" s="185">
        <v>0</v>
      </c>
      <c r="E38" s="185">
        <v>0.25</v>
      </c>
      <c r="F38" s="185">
        <v>0.5</v>
      </c>
      <c r="G38" s="185"/>
      <c r="H38" s="186"/>
      <c r="I38" s="171">
        <v>0</v>
      </c>
      <c r="J38" s="172">
        <v>0</v>
      </c>
      <c r="K38" s="172">
        <v>0</v>
      </c>
      <c r="L38" s="172">
        <v>1</v>
      </c>
      <c r="M38" s="185"/>
      <c r="N38" s="186"/>
      <c r="O38" s="130"/>
    </row>
    <row r="39" spans="1:17" ht="12.75" customHeight="1" x14ac:dyDescent="0.2">
      <c r="A39" s="174" t="s">
        <v>47</v>
      </c>
      <c r="B39" s="223" t="s">
        <v>61</v>
      </c>
      <c r="C39" s="175">
        <v>0</v>
      </c>
      <c r="D39" s="176">
        <v>1</v>
      </c>
      <c r="E39" s="176">
        <v>1</v>
      </c>
      <c r="F39" s="176">
        <v>2</v>
      </c>
      <c r="G39" s="177">
        <v>0</v>
      </c>
      <c r="H39" s="178">
        <v>0</v>
      </c>
      <c r="I39" s="175">
        <v>0</v>
      </c>
      <c r="J39" s="176">
        <v>0</v>
      </c>
      <c r="K39" s="176">
        <v>0</v>
      </c>
      <c r="L39" s="176">
        <v>4</v>
      </c>
      <c r="M39" s="177">
        <v>0</v>
      </c>
      <c r="N39" s="178">
        <v>0</v>
      </c>
      <c r="O39" s="130" t="s">
        <v>181</v>
      </c>
      <c r="P39" s="130">
        <v>4</v>
      </c>
      <c r="Q39" s="130">
        <v>4</v>
      </c>
    </row>
    <row r="40" spans="1:17" ht="15" customHeight="1" x14ac:dyDescent="0.2">
      <c r="A40" s="174"/>
      <c r="B40" s="223"/>
      <c r="C40" s="179">
        <v>0</v>
      </c>
      <c r="D40" s="180">
        <v>0.25</v>
      </c>
      <c r="E40" s="180">
        <v>0.25</v>
      </c>
      <c r="F40" s="180">
        <v>0.5</v>
      </c>
      <c r="G40" s="180"/>
      <c r="H40" s="181"/>
      <c r="I40" s="182">
        <v>0</v>
      </c>
      <c r="J40" s="183">
        <v>0</v>
      </c>
      <c r="K40" s="183">
        <v>0</v>
      </c>
      <c r="L40" s="183">
        <v>1</v>
      </c>
      <c r="M40" s="180"/>
      <c r="N40" s="181"/>
      <c r="O40" s="130"/>
    </row>
    <row r="41" spans="1:17" ht="12.75" customHeight="1" x14ac:dyDescent="0.2">
      <c r="A41" s="170" t="s">
        <v>48</v>
      </c>
      <c r="B41" s="221" t="s">
        <v>62</v>
      </c>
      <c r="C41" s="166">
        <v>0</v>
      </c>
      <c r="D41" s="167">
        <v>1</v>
      </c>
      <c r="E41" s="167">
        <v>2</v>
      </c>
      <c r="F41" s="167">
        <v>1</v>
      </c>
      <c r="G41" s="168">
        <v>0</v>
      </c>
      <c r="H41" s="169">
        <v>0</v>
      </c>
      <c r="I41" s="166">
        <v>0</v>
      </c>
      <c r="J41" s="167">
        <v>0</v>
      </c>
      <c r="K41" s="167">
        <v>0</v>
      </c>
      <c r="L41" s="167">
        <v>4</v>
      </c>
      <c r="M41" s="168">
        <v>0</v>
      </c>
      <c r="N41" s="169">
        <v>0</v>
      </c>
      <c r="O41" s="130" t="s">
        <v>182</v>
      </c>
      <c r="P41" s="130">
        <v>4</v>
      </c>
      <c r="Q41" s="130">
        <v>4</v>
      </c>
    </row>
    <row r="42" spans="1:17" x14ac:dyDescent="0.2">
      <c r="A42" s="190"/>
      <c r="B42" s="224"/>
      <c r="C42" s="191">
        <v>0</v>
      </c>
      <c r="D42" s="192">
        <v>0.25</v>
      </c>
      <c r="E42" s="192">
        <v>0.5</v>
      </c>
      <c r="F42" s="192">
        <v>0.25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4</v>
      </c>
      <c r="H48" s="177">
        <v>0</v>
      </c>
      <c r="P48" s="130">
        <v>4</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4</v>
      </c>
      <c r="H54" s="177">
        <v>0</v>
      </c>
      <c r="P54" s="130">
        <v>4</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4</v>
      </c>
      <c r="F60" s="199">
        <v>0</v>
      </c>
      <c r="G60" s="199"/>
      <c r="H60" s="177">
        <v>0</v>
      </c>
      <c r="P60" s="130">
        <v>4</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8E7D-4CC1-4A03-9B13-A6F45892142B}">
  <sheetPr codeName="Sheet6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325</v>
      </c>
      <c r="C3" s="133"/>
      <c r="D3" s="134"/>
      <c r="E3" s="135">
        <v>44715</v>
      </c>
      <c r="F3" s="134"/>
      <c r="G3" s="136"/>
      <c r="H3" s="136"/>
      <c r="I3" s="135" t="s">
        <v>326</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8</v>
      </c>
      <c r="D6" s="141">
        <v>0.88888888888888884</v>
      </c>
      <c r="F6" s="142" t="s">
        <v>49</v>
      </c>
      <c r="J6" s="143" t="s">
        <v>173</v>
      </c>
    </row>
    <row r="7" spans="1:15" x14ac:dyDescent="0.2">
      <c r="B7" s="144" t="s">
        <v>3</v>
      </c>
      <c r="C7" s="88">
        <v>4</v>
      </c>
      <c r="D7" s="145">
        <v>0.44444444444444442</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0.1111111111111111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3</v>
      </c>
      <c r="F24" s="167">
        <v>5</v>
      </c>
      <c r="G24" s="168">
        <v>0</v>
      </c>
      <c r="H24" s="169">
        <v>0</v>
      </c>
      <c r="I24" s="166">
        <v>0</v>
      </c>
      <c r="J24" s="167">
        <v>0</v>
      </c>
      <c r="K24" s="167">
        <v>0</v>
      </c>
      <c r="L24" s="167">
        <v>8</v>
      </c>
      <c r="M24" s="168">
        <v>0</v>
      </c>
      <c r="N24" s="169">
        <v>1</v>
      </c>
      <c r="O24" s="130" t="s">
        <v>174</v>
      </c>
      <c r="P24" s="130">
        <v>9</v>
      </c>
      <c r="Q24" s="130">
        <v>9</v>
      </c>
    </row>
    <row r="25" spans="1:17" ht="18.75" customHeight="1" x14ac:dyDescent="0.2">
      <c r="A25" s="170"/>
      <c r="B25" s="221"/>
      <c r="C25" s="171">
        <v>0</v>
      </c>
      <c r="D25" s="172">
        <v>0.1111111111111111</v>
      </c>
      <c r="E25" s="172">
        <v>0.33333333333333331</v>
      </c>
      <c r="F25" s="172">
        <v>0.55555555555555558</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1</v>
      </c>
      <c r="F26" s="176">
        <v>7</v>
      </c>
      <c r="G26" s="177">
        <v>0</v>
      </c>
      <c r="H26" s="178">
        <v>0</v>
      </c>
      <c r="I26" s="175">
        <v>0</v>
      </c>
      <c r="J26" s="176">
        <v>0</v>
      </c>
      <c r="K26" s="176">
        <v>0</v>
      </c>
      <c r="L26" s="176">
        <v>9</v>
      </c>
      <c r="M26" s="177">
        <v>0</v>
      </c>
      <c r="N26" s="178">
        <v>0</v>
      </c>
      <c r="O26" s="130" t="s">
        <v>175</v>
      </c>
      <c r="P26" s="130">
        <v>9</v>
      </c>
      <c r="Q26" s="130">
        <v>9</v>
      </c>
    </row>
    <row r="27" spans="1:17" ht="18" customHeight="1" x14ac:dyDescent="0.2">
      <c r="A27" s="174"/>
      <c r="B27" s="223"/>
      <c r="C27" s="179">
        <v>0.1111111111111111</v>
      </c>
      <c r="D27" s="180">
        <v>0</v>
      </c>
      <c r="E27" s="180">
        <v>0.1111111111111111</v>
      </c>
      <c r="F27" s="180">
        <v>0.77777777777777779</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1</v>
      </c>
      <c r="F28" s="167">
        <v>7</v>
      </c>
      <c r="G28" s="168">
        <v>0</v>
      </c>
      <c r="H28" s="169">
        <v>0</v>
      </c>
      <c r="I28" s="166">
        <v>0</v>
      </c>
      <c r="J28" s="167">
        <v>0</v>
      </c>
      <c r="K28" s="167">
        <v>0</v>
      </c>
      <c r="L28" s="167">
        <v>8</v>
      </c>
      <c r="M28" s="168">
        <v>0</v>
      </c>
      <c r="N28" s="169">
        <v>1</v>
      </c>
      <c r="O28" s="130" t="s">
        <v>176</v>
      </c>
      <c r="P28" s="130">
        <v>9</v>
      </c>
      <c r="Q28" s="130">
        <v>9</v>
      </c>
    </row>
    <row r="29" spans="1:17" ht="15.75" customHeight="1" x14ac:dyDescent="0.2">
      <c r="A29" s="170"/>
      <c r="B29" s="221"/>
      <c r="C29" s="184">
        <v>0.1111111111111111</v>
      </c>
      <c r="D29" s="185">
        <v>0</v>
      </c>
      <c r="E29" s="185">
        <v>0.1111111111111111</v>
      </c>
      <c r="F29" s="185">
        <v>0.77777777777777779</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2</v>
      </c>
      <c r="F30" s="176">
        <v>5</v>
      </c>
      <c r="G30" s="177">
        <v>1</v>
      </c>
      <c r="H30" s="178">
        <v>0</v>
      </c>
      <c r="I30" s="175">
        <v>0</v>
      </c>
      <c r="J30" s="176">
        <v>0</v>
      </c>
      <c r="K30" s="176">
        <v>0</v>
      </c>
      <c r="L30" s="176">
        <v>8</v>
      </c>
      <c r="M30" s="177">
        <v>1</v>
      </c>
      <c r="N30" s="178">
        <v>0</v>
      </c>
      <c r="O30" s="130" t="s">
        <v>177</v>
      </c>
      <c r="P30" s="130">
        <v>9</v>
      </c>
      <c r="Q30" s="130">
        <v>9</v>
      </c>
    </row>
    <row r="31" spans="1:17" ht="13.5" customHeight="1" x14ac:dyDescent="0.2">
      <c r="A31" s="174"/>
      <c r="B31" s="223"/>
      <c r="C31" s="179">
        <v>0.125</v>
      </c>
      <c r="D31" s="180">
        <v>0</v>
      </c>
      <c r="E31" s="180">
        <v>0.25</v>
      </c>
      <c r="F31" s="180">
        <v>0.625</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0</v>
      </c>
      <c r="F33" s="167">
        <v>8</v>
      </c>
      <c r="G33" s="168">
        <v>0</v>
      </c>
      <c r="H33" s="169">
        <v>0</v>
      </c>
      <c r="I33" s="166">
        <v>0</v>
      </c>
      <c r="J33" s="167">
        <v>0</v>
      </c>
      <c r="K33" s="167">
        <v>0</v>
      </c>
      <c r="L33" s="167">
        <v>9</v>
      </c>
      <c r="M33" s="168">
        <v>0</v>
      </c>
      <c r="N33" s="169">
        <v>0</v>
      </c>
      <c r="O33" s="130" t="s">
        <v>178</v>
      </c>
      <c r="P33" s="130">
        <v>9</v>
      </c>
      <c r="Q33" s="130">
        <v>9</v>
      </c>
    </row>
    <row r="34" spans="1:17" ht="14.25" customHeight="1" x14ac:dyDescent="0.2">
      <c r="A34" s="170"/>
      <c r="B34" s="221"/>
      <c r="C34" s="184">
        <v>0</v>
      </c>
      <c r="D34" s="185">
        <v>0.1111111111111111</v>
      </c>
      <c r="E34" s="185">
        <v>0</v>
      </c>
      <c r="F34" s="185">
        <v>0.88888888888888884</v>
      </c>
      <c r="G34" s="185"/>
      <c r="H34" s="186"/>
      <c r="I34" s="171">
        <v>0</v>
      </c>
      <c r="J34" s="172">
        <v>0</v>
      </c>
      <c r="K34" s="172">
        <v>0</v>
      </c>
      <c r="L34" s="172">
        <v>1</v>
      </c>
      <c r="M34" s="185"/>
      <c r="N34" s="186"/>
      <c r="O34" s="130"/>
    </row>
    <row r="35" spans="1:17" ht="12.75" customHeight="1" x14ac:dyDescent="0.2">
      <c r="A35" s="174" t="s">
        <v>45</v>
      </c>
      <c r="B35" s="223" t="s">
        <v>52</v>
      </c>
      <c r="C35" s="175">
        <v>0</v>
      </c>
      <c r="D35" s="176">
        <v>1</v>
      </c>
      <c r="E35" s="176">
        <v>1</v>
      </c>
      <c r="F35" s="176">
        <v>3</v>
      </c>
      <c r="G35" s="177">
        <v>3</v>
      </c>
      <c r="H35" s="178">
        <v>1</v>
      </c>
      <c r="I35" s="175">
        <v>0</v>
      </c>
      <c r="J35" s="176">
        <v>0</v>
      </c>
      <c r="K35" s="176">
        <v>0</v>
      </c>
      <c r="L35" s="176">
        <v>5</v>
      </c>
      <c r="M35" s="177">
        <v>4</v>
      </c>
      <c r="N35" s="178">
        <v>0</v>
      </c>
      <c r="O35" s="130" t="s">
        <v>179</v>
      </c>
      <c r="P35" s="130">
        <v>9</v>
      </c>
      <c r="Q35" s="130">
        <v>9</v>
      </c>
    </row>
    <row r="36" spans="1:17" ht="15.75" customHeight="1" x14ac:dyDescent="0.2">
      <c r="A36" s="174"/>
      <c r="B36" s="223"/>
      <c r="C36" s="179">
        <v>0</v>
      </c>
      <c r="D36" s="180">
        <v>0.2</v>
      </c>
      <c r="E36" s="180">
        <v>0.2</v>
      </c>
      <c r="F36" s="180">
        <v>0.6</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1</v>
      </c>
      <c r="F37" s="167">
        <v>7</v>
      </c>
      <c r="G37" s="168">
        <v>0</v>
      </c>
      <c r="H37" s="169">
        <v>0</v>
      </c>
      <c r="I37" s="166">
        <v>0</v>
      </c>
      <c r="J37" s="167">
        <v>0</v>
      </c>
      <c r="K37" s="167">
        <v>0</v>
      </c>
      <c r="L37" s="167">
        <v>9</v>
      </c>
      <c r="M37" s="168">
        <v>0</v>
      </c>
      <c r="N37" s="169">
        <v>0</v>
      </c>
      <c r="O37" s="130" t="s">
        <v>180</v>
      </c>
      <c r="P37" s="130">
        <v>9</v>
      </c>
      <c r="Q37" s="130">
        <v>9</v>
      </c>
    </row>
    <row r="38" spans="1:17" ht="14.25" customHeight="1" x14ac:dyDescent="0.2">
      <c r="A38" s="170"/>
      <c r="B38" s="221"/>
      <c r="C38" s="184">
        <v>0</v>
      </c>
      <c r="D38" s="185">
        <v>0.1111111111111111</v>
      </c>
      <c r="E38" s="185">
        <v>0.1111111111111111</v>
      </c>
      <c r="F38" s="185">
        <v>0.77777777777777779</v>
      </c>
      <c r="G38" s="185"/>
      <c r="H38" s="186"/>
      <c r="I38" s="171">
        <v>0</v>
      </c>
      <c r="J38" s="172">
        <v>0</v>
      </c>
      <c r="K38" s="172">
        <v>0</v>
      </c>
      <c r="L38" s="172">
        <v>1</v>
      </c>
      <c r="M38" s="185"/>
      <c r="N38" s="186"/>
      <c r="O38" s="130"/>
    </row>
    <row r="39" spans="1:17" ht="12.75" customHeight="1" x14ac:dyDescent="0.2">
      <c r="A39" s="174" t="s">
        <v>47</v>
      </c>
      <c r="B39" s="223" t="s">
        <v>61</v>
      </c>
      <c r="C39" s="175">
        <v>2</v>
      </c>
      <c r="D39" s="176">
        <v>0</v>
      </c>
      <c r="E39" s="176">
        <v>1</v>
      </c>
      <c r="F39" s="176">
        <v>3</v>
      </c>
      <c r="G39" s="177">
        <v>3</v>
      </c>
      <c r="H39" s="178">
        <v>0</v>
      </c>
      <c r="I39" s="175">
        <v>0</v>
      </c>
      <c r="J39" s="176">
        <v>0</v>
      </c>
      <c r="K39" s="176">
        <v>1</v>
      </c>
      <c r="L39" s="176">
        <v>5</v>
      </c>
      <c r="M39" s="177">
        <v>3</v>
      </c>
      <c r="N39" s="178">
        <v>0</v>
      </c>
      <c r="O39" s="130" t="s">
        <v>181</v>
      </c>
      <c r="P39" s="130">
        <v>9</v>
      </c>
      <c r="Q39" s="130">
        <v>9</v>
      </c>
    </row>
    <row r="40" spans="1:17" ht="15" customHeight="1" x14ac:dyDescent="0.2">
      <c r="A40" s="174"/>
      <c r="B40" s="223"/>
      <c r="C40" s="179">
        <v>0.33333333333333331</v>
      </c>
      <c r="D40" s="180">
        <v>0</v>
      </c>
      <c r="E40" s="180">
        <v>0.16666666666666666</v>
      </c>
      <c r="F40" s="180">
        <v>0.5</v>
      </c>
      <c r="G40" s="180"/>
      <c r="H40" s="181"/>
      <c r="I40" s="182">
        <v>0</v>
      </c>
      <c r="J40" s="183">
        <v>0</v>
      </c>
      <c r="K40" s="183">
        <v>0.16666666666666666</v>
      </c>
      <c r="L40" s="183">
        <v>0.83333333333333337</v>
      </c>
      <c r="M40" s="180"/>
      <c r="N40" s="181"/>
      <c r="O40" s="130"/>
    </row>
    <row r="41" spans="1:17" ht="12.75" customHeight="1" x14ac:dyDescent="0.2">
      <c r="A41" s="170" t="s">
        <v>48</v>
      </c>
      <c r="B41" s="221" t="s">
        <v>62</v>
      </c>
      <c r="C41" s="166">
        <v>1</v>
      </c>
      <c r="D41" s="167">
        <v>1</v>
      </c>
      <c r="E41" s="167">
        <v>1</v>
      </c>
      <c r="F41" s="167">
        <v>6</v>
      </c>
      <c r="G41" s="168">
        <v>0</v>
      </c>
      <c r="H41" s="169">
        <v>0</v>
      </c>
      <c r="I41" s="166">
        <v>0</v>
      </c>
      <c r="J41" s="167">
        <v>0</v>
      </c>
      <c r="K41" s="167">
        <v>0</v>
      </c>
      <c r="L41" s="167">
        <v>9</v>
      </c>
      <c r="M41" s="168">
        <v>0</v>
      </c>
      <c r="N41" s="169">
        <v>0</v>
      </c>
      <c r="O41" s="130" t="s">
        <v>182</v>
      </c>
      <c r="P41" s="130">
        <v>9</v>
      </c>
      <c r="Q41" s="130">
        <v>9</v>
      </c>
    </row>
    <row r="42" spans="1:17" x14ac:dyDescent="0.2">
      <c r="A42" s="190"/>
      <c r="B42" s="224"/>
      <c r="C42" s="191">
        <v>0.1111111111111111</v>
      </c>
      <c r="D42" s="192">
        <v>0.1111111111111111</v>
      </c>
      <c r="E42" s="192">
        <v>0.1111111111111111</v>
      </c>
      <c r="F42" s="192">
        <v>0.66666666666666663</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6</v>
      </c>
      <c r="H48" s="177">
        <v>0</v>
      </c>
      <c r="P48" s="130">
        <v>9</v>
      </c>
    </row>
    <row r="49" spans="1:16" x14ac:dyDescent="0.2">
      <c r="A49" s="86"/>
      <c r="C49" s="180">
        <v>0.1111111111111111</v>
      </c>
      <c r="D49" s="180">
        <v>0</v>
      </c>
      <c r="E49" s="180">
        <v>0</v>
      </c>
      <c r="F49" s="180">
        <v>0.22222222222222221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3</v>
      </c>
      <c r="H54" s="177">
        <v>0</v>
      </c>
      <c r="P54" s="130">
        <v>9</v>
      </c>
    </row>
    <row r="55" spans="1:16" x14ac:dyDescent="0.2">
      <c r="A55" s="86"/>
      <c r="C55" s="180">
        <v>0</v>
      </c>
      <c r="D55" s="180">
        <v>0</v>
      </c>
      <c r="E55" s="180">
        <v>0.1111111111111111</v>
      </c>
      <c r="F55" s="180">
        <v>0.55555555555555558</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327</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6E91-893D-4938-85EE-5C73BDA0DE86}">
  <sheetPr codeName="Sheet7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308</v>
      </c>
      <c r="C3" s="133"/>
      <c r="D3" s="134"/>
      <c r="E3" s="135">
        <v>44726</v>
      </c>
      <c r="F3" s="134"/>
      <c r="G3" s="136"/>
      <c r="H3" s="136"/>
      <c r="I3" s="135">
        <v>0</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1</v>
      </c>
      <c r="D6" s="141">
        <v>6.25E-2</v>
      </c>
      <c r="F6" s="142" t="s">
        <v>49</v>
      </c>
      <c r="J6" s="143" t="s">
        <v>173</v>
      </c>
    </row>
    <row r="7" spans="1:15" x14ac:dyDescent="0.2">
      <c r="B7" s="144" t="s">
        <v>3</v>
      </c>
      <c r="C7" s="88">
        <v>5</v>
      </c>
      <c r="D7" s="145">
        <v>0.3125</v>
      </c>
      <c r="F7" s="146" t="s">
        <v>28</v>
      </c>
      <c r="G7" s="147"/>
      <c r="H7" s="147">
        <v>0</v>
      </c>
      <c r="I7" s="141">
        <v>0</v>
      </c>
      <c r="K7" s="81" t="s">
        <v>204</v>
      </c>
    </row>
    <row r="8" spans="1:15" x14ac:dyDescent="0.2">
      <c r="B8" s="139" t="s">
        <v>5</v>
      </c>
      <c r="C8" s="140">
        <v>4</v>
      </c>
      <c r="D8" s="141">
        <v>0.25</v>
      </c>
      <c r="F8" s="148" t="s">
        <v>0</v>
      </c>
      <c r="H8" s="81">
        <v>0</v>
      </c>
      <c r="I8" s="145">
        <v>0</v>
      </c>
      <c r="K8" s="81" t="s">
        <v>309</v>
      </c>
    </row>
    <row r="9" spans="1:15" x14ac:dyDescent="0.2">
      <c r="B9" s="144" t="s">
        <v>6</v>
      </c>
      <c r="C9" s="88">
        <v>2</v>
      </c>
      <c r="D9" s="145">
        <v>0.125</v>
      </c>
      <c r="F9" s="146" t="s">
        <v>29</v>
      </c>
      <c r="G9" s="147"/>
      <c r="H9" s="147">
        <v>0</v>
      </c>
      <c r="I9" s="141">
        <v>0</v>
      </c>
    </row>
    <row r="10" spans="1:15" x14ac:dyDescent="0.2">
      <c r="B10" s="139" t="s">
        <v>4</v>
      </c>
      <c r="C10" s="140">
        <v>4</v>
      </c>
      <c r="D10" s="141">
        <v>0.25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6.25E-2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6.25E-2</v>
      </c>
    </row>
    <row r="16" spans="1:15" x14ac:dyDescent="0.2">
      <c r="B16" s="139" t="s">
        <v>25</v>
      </c>
      <c r="C16" s="140">
        <v>2</v>
      </c>
      <c r="D16" s="141">
        <v>0.125</v>
      </c>
      <c r="F16" s="144"/>
    </row>
    <row r="17" spans="1:17" x14ac:dyDescent="0.2">
      <c r="B17" s="144" t="s">
        <v>7</v>
      </c>
      <c r="C17" s="88">
        <v>2</v>
      </c>
      <c r="D17" s="149">
        <v>0.125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3</v>
      </c>
      <c r="D24" s="167">
        <v>2</v>
      </c>
      <c r="E24" s="167">
        <v>1</v>
      </c>
      <c r="F24" s="167">
        <v>4</v>
      </c>
      <c r="G24" s="168">
        <v>3</v>
      </c>
      <c r="H24" s="169">
        <v>3</v>
      </c>
      <c r="I24" s="166">
        <v>1</v>
      </c>
      <c r="J24" s="167">
        <v>0</v>
      </c>
      <c r="K24" s="167">
        <v>2</v>
      </c>
      <c r="L24" s="167">
        <v>9</v>
      </c>
      <c r="M24" s="168">
        <v>0</v>
      </c>
      <c r="N24" s="169">
        <v>4</v>
      </c>
      <c r="O24" s="130" t="s">
        <v>174</v>
      </c>
      <c r="P24" s="130">
        <v>16</v>
      </c>
      <c r="Q24" s="130">
        <v>16</v>
      </c>
    </row>
    <row r="25" spans="1:17" ht="18.75" customHeight="1" x14ac:dyDescent="0.2">
      <c r="A25" s="170"/>
      <c r="B25" s="221"/>
      <c r="C25" s="171">
        <v>0.3</v>
      </c>
      <c r="D25" s="172">
        <v>0.2</v>
      </c>
      <c r="E25" s="172">
        <v>0.1</v>
      </c>
      <c r="F25" s="172">
        <v>0.4</v>
      </c>
      <c r="G25" s="172"/>
      <c r="H25" s="173"/>
      <c r="I25" s="171">
        <v>8.3333333333333329E-2</v>
      </c>
      <c r="J25" s="172">
        <v>0</v>
      </c>
      <c r="K25" s="172">
        <v>0.16666666666666666</v>
      </c>
      <c r="L25" s="172">
        <v>0.75</v>
      </c>
      <c r="M25" s="172"/>
      <c r="N25" s="173"/>
      <c r="O25" s="130"/>
    </row>
    <row r="26" spans="1:17" ht="12.75" customHeight="1" x14ac:dyDescent="0.2">
      <c r="A26" s="174" t="s">
        <v>41</v>
      </c>
      <c r="B26" s="223" t="s">
        <v>51</v>
      </c>
      <c r="C26" s="175">
        <v>1</v>
      </c>
      <c r="D26" s="176">
        <v>1</v>
      </c>
      <c r="E26" s="176">
        <v>0</v>
      </c>
      <c r="F26" s="176">
        <v>7</v>
      </c>
      <c r="G26" s="177">
        <v>5</v>
      </c>
      <c r="H26" s="178">
        <v>2</v>
      </c>
      <c r="I26" s="175">
        <v>0</v>
      </c>
      <c r="J26" s="176">
        <v>0</v>
      </c>
      <c r="K26" s="176">
        <v>1</v>
      </c>
      <c r="L26" s="176">
        <v>8</v>
      </c>
      <c r="M26" s="177">
        <v>2</v>
      </c>
      <c r="N26" s="178">
        <v>5</v>
      </c>
      <c r="O26" s="130" t="s">
        <v>175</v>
      </c>
      <c r="P26" s="130">
        <v>16</v>
      </c>
      <c r="Q26" s="130">
        <v>16</v>
      </c>
    </row>
    <row r="27" spans="1:17" ht="18" customHeight="1" x14ac:dyDescent="0.2">
      <c r="A27" s="174"/>
      <c r="B27" s="223"/>
      <c r="C27" s="179">
        <v>0.1111111111111111</v>
      </c>
      <c r="D27" s="180">
        <v>0.1111111111111111</v>
      </c>
      <c r="E27" s="180">
        <v>0</v>
      </c>
      <c r="F27" s="180">
        <v>0.77777777777777779</v>
      </c>
      <c r="G27" s="180"/>
      <c r="H27" s="181"/>
      <c r="I27" s="182">
        <v>0</v>
      </c>
      <c r="J27" s="183">
        <v>0</v>
      </c>
      <c r="K27" s="183">
        <v>0.1111111111111111</v>
      </c>
      <c r="L27" s="183">
        <v>0.88888888888888884</v>
      </c>
      <c r="M27" s="180"/>
      <c r="N27" s="181"/>
      <c r="O27" s="130"/>
    </row>
    <row r="28" spans="1:17" ht="12.75" customHeight="1" x14ac:dyDescent="0.2">
      <c r="A28" s="170" t="s">
        <v>42</v>
      </c>
      <c r="B28" s="221" t="s">
        <v>58</v>
      </c>
      <c r="C28" s="166">
        <v>2</v>
      </c>
      <c r="D28" s="167">
        <v>1</v>
      </c>
      <c r="E28" s="167">
        <v>2</v>
      </c>
      <c r="F28" s="167">
        <v>3</v>
      </c>
      <c r="G28" s="168">
        <v>6</v>
      </c>
      <c r="H28" s="169">
        <v>2</v>
      </c>
      <c r="I28" s="166">
        <v>0</v>
      </c>
      <c r="J28" s="167">
        <v>0</v>
      </c>
      <c r="K28" s="167">
        <v>1</v>
      </c>
      <c r="L28" s="167">
        <v>9</v>
      </c>
      <c r="M28" s="168">
        <v>3</v>
      </c>
      <c r="N28" s="169">
        <v>3</v>
      </c>
      <c r="O28" s="130" t="s">
        <v>176</v>
      </c>
      <c r="P28" s="130">
        <v>16</v>
      </c>
      <c r="Q28" s="130">
        <v>16</v>
      </c>
    </row>
    <row r="29" spans="1:17" ht="15.75" customHeight="1" x14ac:dyDescent="0.2">
      <c r="A29" s="170"/>
      <c r="B29" s="221"/>
      <c r="C29" s="184">
        <v>0.25</v>
      </c>
      <c r="D29" s="185">
        <v>0.125</v>
      </c>
      <c r="E29" s="185">
        <v>0.25</v>
      </c>
      <c r="F29" s="185">
        <v>0.375</v>
      </c>
      <c r="G29" s="185"/>
      <c r="H29" s="186"/>
      <c r="I29" s="171">
        <v>0</v>
      </c>
      <c r="J29" s="172">
        <v>0</v>
      </c>
      <c r="K29" s="172">
        <v>0.1</v>
      </c>
      <c r="L29" s="172">
        <v>0.9</v>
      </c>
      <c r="M29" s="185"/>
      <c r="N29" s="186"/>
      <c r="O29" s="130"/>
    </row>
    <row r="30" spans="1:17" ht="13.5" customHeight="1" x14ac:dyDescent="0.2">
      <c r="A30" s="174" t="s">
        <v>43</v>
      </c>
      <c r="B30" s="223" t="s">
        <v>59</v>
      </c>
      <c r="C30" s="175">
        <v>3</v>
      </c>
      <c r="D30" s="176">
        <v>1</v>
      </c>
      <c r="E30" s="176">
        <v>1</v>
      </c>
      <c r="F30" s="176">
        <v>8</v>
      </c>
      <c r="G30" s="177">
        <v>1</v>
      </c>
      <c r="H30" s="178">
        <v>2</v>
      </c>
      <c r="I30" s="175">
        <v>1</v>
      </c>
      <c r="J30" s="176">
        <v>0</v>
      </c>
      <c r="K30" s="176">
        <v>1</v>
      </c>
      <c r="L30" s="176">
        <v>9</v>
      </c>
      <c r="M30" s="177">
        <v>0</v>
      </c>
      <c r="N30" s="178">
        <v>5</v>
      </c>
      <c r="O30" s="130" t="s">
        <v>177</v>
      </c>
      <c r="P30" s="130">
        <v>16</v>
      </c>
      <c r="Q30" s="130">
        <v>16</v>
      </c>
    </row>
    <row r="31" spans="1:17" ht="13.5" customHeight="1" x14ac:dyDescent="0.2">
      <c r="A31" s="174"/>
      <c r="B31" s="223"/>
      <c r="C31" s="179">
        <v>0.23076923076923078</v>
      </c>
      <c r="D31" s="180">
        <v>7.6923076923076927E-2</v>
      </c>
      <c r="E31" s="180">
        <v>7.6923076923076927E-2</v>
      </c>
      <c r="F31" s="180">
        <v>0.61538461538461542</v>
      </c>
      <c r="G31" s="180"/>
      <c r="H31" s="181"/>
      <c r="I31" s="182">
        <v>9.0909090909090912E-2</v>
      </c>
      <c r="J31" s="183">
        <v>0</v>
      </c>
      <c r="K31" s="183">
        <v>9.0909090909090912E-2</v>
      </c>
      <c r="L31" s="183">
        <v>0.81818181818181823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2</v>
      </c>
      <c r="E33" s="167">
        <v>1</v>
      </c>
      <c r="F33" s="167">
        <v>5</v>
      </c>
      <c r="G33" s="168">
        <v>4</v>
      </c>
      <c r="H33" s="169">
        <v>2</v>
      </c>
      <c r="I33" s="166">
        <v>0</v>
      </c>
      <c r="J33" s="167">
        <v>1</v>
      </c>
      <c r="K33" s="167">
        <v>1</v>
      </c>
      <c r="L33" s="167">
        <v>8</v>
      </c>
      <c r="M33" s="168">
        <v>1</v>
      </c>
      <c r="N33" s="169">
        <v>5</v>
      </c>
      <c r="O33" s="130" t="s">
        <v>178</v>
      </c>
      <c r="P33" s="130">
        <v>16</v>
      </c>
      <c r="Q33" s="130">
        <v>16</v>
      </c>
    </row>
    <row r="34" spans="1:17" ht="14.25" customHeight="1" x14ac:dyDescent="0.2">
      <c r="A34" s="170"/>
      <c r="B34" s="221"/>
      <c r="C34" s="184">
        <v>0.2</v>
      </c>
      <c r="D34" s="185">
        <v>0.2</v>
      </c>
      <c r="E34" s="185">
        <v>0.1</v>
      </c>
      <c r="F34" s="185">
        <v>0.5</v>
      </c>
      <c r="G34" s="185"/>
      <c r="H34" s="186"/>
      <c r="I34" s="171">
        <v>0</v>
      </c>
      <c r="J34" s="172">
        <v>0.1</v>
      </c>
      <c r="K34" s="172">
        <v>0.1</v>
      </c>
      <c r="L34" s="172">
        <v>0.8</v>
      </c>
      <c r="M34" s="185"/>
      <c r="N34" s="186"/>
      <c r="O34" s="130"/>
    </row>
    <row r="35" spans="1:17" ht="12.75" customHeight="1" x14ac:dyDescent="0.2">
      <c r="A35" s="174" t="s">
        <v>45</v>
      </c>
      <c r="B35" s="223" t="s">
        <v>52</v>
      </c>
      <c r="C35" s="175">
        <v>1</v>
      </c>
      <c r="D35" s="176">
        <v>3</v>
      </c>
      <c r="E35" s="176">
        <v>0</v>
      </c>
      <c r="F35" s="176">
        <v>8</v>
      </c>
      <c r="G35" s="177">
        <v>2</v>
      </c>
      <c r="H35" s="178">
        <v>2</v>
      </c>
      <c r="I35" s="175">
        <v>0</v>
      </c>
      <c r="J35" s="176">
        <v>0</v>
      </c>
      <c r="K35" s="176">
        <v>1</v>
      </c>
      <c r="L35" s="176">
        <v>9</v>
      </c>
      <c r="M35" s="177">
        <v>1</v>
      </c>
      <c r="N35" s="178">
        <v>5</v>
      </c>
      <c r="O35" s="130" t="s">
        <v>179</v>
      </c>
      <c r="P35" s="130">
        <v>16</v>
      </c>
      <c r="Q35" s="130">
        <v>16</v>
      </c>
    </row>
    <row r="36" spans="1:17" ht="15.75" customHeight="1" x14ac:dyDescent="0.2">
      <c r="A36" s="174"/>
      <c r="B36" s="223"/>
      <c r="C36" s="179">
        <v>8.3333333333333329E-2</v>
      </c>
      <c r="D36" s="180">
        <v>0.25</v>
      </c>
      <c r="E36" s="180">
        <v>0</v>
      </c>
      <c r="F36" s="180">
        <v>0.66666666666666663</v>
      </c>
      <c r="G36" s="180"/>
      <c r="H36" s="181"/>
      <c r="I36" s="182">
        <v>0</v>
      </c>
      <c r="J36" s="183">
        <v>0</v>
      </c>
      <c r="K36" s="183">
        <v>0.1</v>
      </c>
      <c r="L36" s="183">
        <v>0.9</v>
      </c>
      <c r="M36" s="180"/>
      <c r="N36" s="181"/>
      <c r="O36" s="130"/>
    </row>
    <row r="37" spans="1:17" ht="12.75" customHeight="1" x14ac:dyDescent="0.2">
      <c r="A37" s="170" t="s">
        <v>46</v>
      </c>
      <c r="B37" s="221" t="s">
        <v>53</v>
      </c>
      <c r="C37" s="166">
        <v>2</v>
      </c>
      <c r="D37" s="167">
        <v>2</v>
      </c>
      <c r="E37" s="167">
        <v>1</v>
      </c>
      <c r="F37" s="167">
        <v>5</v>
      </c>
      <c r="G37" s="168">
        <v>3</v>
      </c>
      <c r="H37" s="169">
        <v>3</v>
      </c>
      <c r="I37" s="166">
        <v>0</v>
      </c>
      <c r="J37" s="167">
        <v>0</v>
      </c>
      <c r="K37" s="167">
        <v>3</v>
      </c>
      <c r="L37" s="167">
        <v>8</v>
      </c>
      <c r="M37" s="168">
        <v>0</v>
      </c>
      <c r="N37" s="169">
        <v>5</v>
      </c>
      <c r="O37" s="130" t="s">
        <v>180</v>
      </c>
      <c r="P37" s="130">
        <v>16</v>
      </c>
      <c r="Q37" s="130">
        <v>16</v>
      </c>
    </row>
    <row r="38" spans="1:17" ht="14.25" customHeight="1" x14ac:dyDescent="0.2">
      <c r="A38" s="170"/>
      <c r="B38" s="221"/>
      <c r="C38" s="184">
        <v>0.2</v>
      </c>
      <c r="D38" s="185">
        <v>0.2</v>
      </c>
      <c r="E38" s="185">
        <v>0.1</v>
      </c>
      <c r="F38" s="185">
        <v>0.5</v>
      </c>
      <c r="G38" s="185"/>
      <c r="H38" s="186"/>
      <c r="I38" s="171">
        <v>0</v>
      </c>
      <c r="J38" s="172">
        <v>0</v>
      </c>
      <c r="K38" s="172">
        <v>0.27272727272727271</v>
      </c>
      <c r="L38" s="172">
        <v>0.72727272727272729</v>
      </c>
      <c r="M38" s="185"/>
      <c r="N38" s="186"/>
      <c r="O38" s="130"/>
    </row>
    <row r="39" spans="1:17" ht="12.75" customHeight="1" x14ac:dyDescent="0.2">
      <c r="A39" s="174" t="s">
        <v>47</v>
      </c>
      <c r="B39" s="223" t="s">
        <v>61</v>
      </c>
      <c r="C39" s="175">
        <v>1</v>
      </c>
      <c r="D39" s="176">
        <v>3</v>
      </c>
      <c r="E39" s="176">
        <v>2</v>
      </c>
      <c r="F39" s="176">
        <v>6</v>
      </c>
      <c r="G39" s="177">
        <v>2</v>
      </c>
      <c r="H39" s="178">
        <v>2</v>
      </c>
      <c r="I39" s="175">
        <v>0</v>
      </c>
      <c r="J39" s="176">
        <v>0</v>
      </c>
      <c r="K39" s="176">
        <v>0</v>
      </c>
      <c r="L39" s="176">
        <v>9</v>
      </c>
      <c r="M39" s="177">
        <v>2</v>
      </c>
      <c r="N39" s="178">
        <v>5</v>
      </c>
      <c r="O39" s="130" t="s">
        <v>181</v>
      </c>
      <c r="P39" s="130">
        <v>16</v>
      </c>
      <c r="Q39" s="130">
        <v>16</v>
      </c>
    </row>
    <row r="40" spans="1:17" ht="15" customHeight="1" x14ac:dyDescent="0.2">
      <c r="A40" s="174"/>
      <c r="B40" s="223"/>
      <c r="C40" s="179">
        <v>8.3333333333333329E-2</v>
      </c>
      <c r="D40" s="180">
        <v>0.25</v>
      </c>
      <c r="E40" s="180">
        <v>0.16666666666666666</v>
      </c>
      <c r="F40" s="180">
        <v>0.5</v>
      </c>
      <c r="G40" s="180"/>
      <c r="H40" s="181"/>
      <c r="I40" s="182">
        <v>0</v>
      </c>
      <c r="J40" s="183">
        <v>0</v>
      </c>
      <c r="K40" s="183">
        <v>0</v>
      </c>
      <c r="L40" s="183">
        <v>1</v>
      </c>
      <c r="M40" s="180"/>
      <c r="N40" s="181"/>
      <c r="O40" s="130"/>
    </row>
    <row r="41" spans="1:17" ht="12.75" customHeight="1" x14ac:dyDescent="0.2">
      <c r="A41" s="170" t="s">
        <v>48</v>
      </c>
      <c r="B41" s="221" t="s">
        <v>62</v>
      </c>
      <c r="C41" s="166">
        <v>3</v>
      </c>
      <c r="D41" s="167">
        <v>3</v>
      </c>
      <c r="E41" s="167">
        <v>2</v>
      </c>
      <c r="F41" s="167">
        <v>4</v>
      </c>
      <c r="G41" s="168">
        <v>2</v>
      </c>
      <c r="H41" s="169">
        <v>2</v>
      </c>
      <c r="I41" s="166">
        <v>0</v>
      </c>
      <c r="J41" s="167">
        <v>0</v>
      </c>
      <c r="K41" s="167">
        <v>0</v>
      </c>
      <c r="L41" s="167">
        <v>9</v>
      </c>
      <c r="M41" s="168">
        <v>2</v>
      </c>
      <c r="N41" s="169">
        <v>5</v>
      </c>
      <c r="O41" s="130" t="s">
        <v>182</v>
      </c>
      <c r="P41" s="130">
        <v>16</v>
      </c>
      <c r="Q41" s="130">
        <v>16</v>
      </c>
    </row>
    <row r="42" spans="1:17" x14ac:dyDescent="0.2">
      <c r="A42" s="190"/>
      <c r="B42" s="224"/>
      <c r="C42" s="191">
        <v>0.25</v>
      </c>
      <c r="D42" s="192">
        <v>0.25</v>
      </c>
      <c r="E42" s="192">
        <v>0.16666666666666666</v>
      </c>
      <c r="F42" s="192">
        <v>0.33333333333333331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5</v>
      </c>
      <c r="G48" s="199">
        <v>7</v>
      </c>
      <c r="H48" s="177">
        <v>1</v>
      </c>
      <c r="P48" s="130">
        <v>16</v>
      </c>
    </row>
    <row r="49" spans="1:16" x14ac:dyDescent="0.2">
      <c r="A49" s="86"/>
      <c r="C49" s="180">
        <v>6.6666666666666666E-2</v>
      </c>
      <c r="D49" s="180">
        <v>0</v>
      </c>
      <c r="E49" s="180">
        <v>0.13333333333333333</v>
      </c>
      <c r="F49" s="180">
        <v>0.33333333333333331</v>
      </c>
      <c r="G49" s="180">
        <v>0.46666666666666667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3</v>
      </c>
      <c r="F54" s="199">
        <v>4</v>
      </c>
      <c r="G54" s="199">
        <v>5</v>
      </c>
      <c r="H54" s="177">
        <v>2</v>
      </c>
      <c r="P54" s="130">
        <v>16</v>
      </c>
    </row>
    <row r="55" spans="1:16" x14ac:dyDescent="0.2">
      <c r="A55" s="86"/>
      <c r="C55" s="180">
        <v>0</v>
      </c>
      <c r="D55" s="180">
        <v>0.14285714285714285</v>
      </c>
      <c r="E55" s="180">
        <v>0.21428571428571427</v>
      </c>
      <c r="F55" s="180">
        <v>0.2857142857142857</v>
      </c>
      <c r="G55" s="180">
        <v>0.35714285714285715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0</v>
      </c>
      <c r="G60" s="199"/>
      <c r="H60" s="177">
        <v>2</v>
      </c>
      <c r="P60" s="130">
        <v>16</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310</v>
      </c>
      <c r="C64" s="226"/>
      <c r="D64" s="226"/>
      <c r="E64" s="226"/>
      <c r="F64" s="226"/>
      <c r="G64" s="226"/>
      <c r="H64" s="226"/>
      <c r="I64" s="226"/>
      <c r="J64" s="226"/>
      <c r="K64" s="226"/>
      <c r="L64" s="226"/>
    </row>
    <row r="65" spans="2:12" ht="23.1" customHeight="1" x14ac:dyDescent="0.2">
      <c r="B65" s="226" t="s">
        <v>311</v>
      </c>
      <c r="C65" s="226"/>
      <c r="D65" s="226"/>
      <c r="E65" s="226"/>
      <c r="F65" s="226"/>
      <c r="G65" s="226"/>
      <c r="H65" s="226"/>
      <c r="I65" s="226"/>
      <c r="J65" s="226"/>
      <c r="K65" s="226"/>
      <c r="L65" s="226"/>
    </row>
    <row r="66" spans="2:12" ht="23.1" customHeight="1" x14ac:dyDescent="0.2">
      <c r="B66" s="226" t="s">
        <v>191</v>
      </c>
      <c r="C66" s="226"/>
      <c r="D66" s="226"/>
      <c r="E66" s="226"/>
      <c r="F66" s="226"/>
      <c r="G66" s="226"/>
      <c r="H66" s="226"/>
      <c r="I66" s="226"/>
      <c r="J66" s="226"/>
      <c r="K66" s="226"/>
      <c r="L66" s="226"/>
    </row>
    <row r="67" spans="2:12" ht="23.1" customHeight="1" x14ac:dyDescent="0.2">
      <c r="B67" s="226" t="s">
        <v>312</v>
      </c>
      <c r="C67" s="226"/>
      <c r="D67" s="226"/>
      <c r="E67" s="226"/>
      <c r="F67" s="226"/>
      <c r="G67" s="226"/>
      <c r="H67" s="226"/>
      <c r="I67" s="226"/>
      <c r="J67" s="226"/>
      <c r="K67" s="226"/>
      <c r="L67" s="226"/>
    </row>
    <row r="68" spans="2:12" ht="23.1" customHeight="1" x14ac:dyDescent="0.2">
      <c r="B68" s="226" t="s">
        <v>313</v>
      </c>
      <c r="C68" s="226"/>
      <c r="D68" s="226"/>
      <c r="E68" s="226"/>
      <c r="F68" s="226"/>
      <c r="G68" s="226"/>
      <c r="H68" s="226"/>
      <c r="I68" s="226"/>
      <c r="J68" s="226"/>
      <c r="K68" s="226"/>
      <c r="L68" s="226"/>
    </row>
    <row r="69" spans="2:12" ht="36"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68:L68"/>
    <mergeCell ref="B35:B36"/>
    <mergeCell ref="B37:B38"/>
    <mergeCell ref="B39:B40"/>
    <mergeCell ref="B41:B42"/>
    <mergeCell ref="B45:G45"/>
    <mergeCell ref="B51:H51"/>
    <mergeCell ref="B57:F57"/>
    <mergeCell ref="B64:L64"/>
    <mergeCell ref="B65:L65"/>
    <mergeCell ref="B66:L66"/>
    <mergeCell ref="B67:L67"/>
    <mergeCell ref="B33:B34"/>
    <mergeCell ref="B19:H19"/>
    <mergeCell ref="B24:B25"/>
    <mergeCell ref="B26:B27"/>
    <mergeCell ref="B28:B29"/>
    <mergeCell ref="B30:B32"/>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5344-F450-4BB9-BD55-BF75A3BA8F9C}">
  <sheetPr codeName="Sheet11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165</v>
      </c>
      <c r="C3" s="133"/>
      <c r="D3" s="134"/>
      <c r="E3" s="135">
        <v>44518</v>
      </c>
      <c r="F3" s="134"/>
      <c r="G3" s="136"/>
      <c r="H3" s="136"/>
      <c r="I3" s="135" t="s">
        <v>90</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7</v>
      </c>
      <c r="D6" s="141">
        <v>1</v>
      </c>
      <c r="F6" s="142" t="s">
        <v>49</v>
      </c>
      <c r="J6" s="143" t="s">
        <v>173</v>
      </c>
    </row>
    <row r="7" spans="1:15" x14ac:dyDescent="0.2">
      <c r="B7" s="144" t="s">
        <v>3</v>
      </c>
      <c r="C7" s="88">
        <v>3</v>
      </c>
      <c r="D7" s="145">
        <v>0.42857142857142855</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2</v>
      </c>
      <c r="F24" s="167">
        <v>1</v>
      </c>
      <c r="G24" s="168">
        <v>2</v>
      </c>
      <c r="H24" s="169">
        <v>1</v>
      </c>
      <c r="I24" s="166">
        <v>0</v>
      </c>
      <c r="J24" s="167">
        <v>0</v>
      </c>
      <c r="K24" s="167">
        <v>0</v>
      </c>
      <c r="L24" s="167">
        <v>5</v>
      </c>
      <c r="M24" s="168">
        <v>2</v>
      </c>
      <c r="N24" s="169">
        <v>0</v>
      </c>
      <c r="O24" s="130" t="s">
        <v>174</v>
      </c>
      <c r="P24" s="130">
        <v>7</v>
      </c>
      <c r="Q24" s="130">
        <v>7</v>
      </c>
    </row>
    <row r="25" spans="1:17" ht="18.75" customHeight="1" x14ac:dyDescent="0.2">
      <c r="A25" s="170"/>
      <c r="B25" s="221"/>
      <c r="C25" s="171">
        <v>0</v>
      </c>
      <c r="D25" s="172">
        <v>0.25</v>
      </c>
      <c r="E25" s="172">
        <v>0.5</v>
      </c>
      <c r="F25" s="172">
        <v>0.25</v>
      </c>
      <c r="G25" s="172"/>
      <c r="H25" s="173"/>
      <c r="I25" s="171">
        <v>0</v>
      </c>
      <c r="J25" s="172">
        <v>0</v>
      </c>
      <c r="K25" s="172">
        <v>0</v>
      </c>
      <c r="L25" s="172">
        <v>1</v>
      </c>
      <c r="M25" s="172"/>
      <c r="N25" s="173"/>
      <c r="O25" s="130"/>
    </row>
    <row r="26" spans="1:17" ht="12.75" customHeight="1" x14ac:dyDescent="0.2">
      <c r="A26" s="174" t="s">
        <v>41</v>
      </c>
      <c r="B26" s="223" t="s">
        <v>51</v>
      </c>
      <c r="C26" s="175">
        <v>1</v>
      </c>
      <c r="D26" s="176">
        <v>1</v>
      </c>
      <c r="E26" s="176">
        <v>1</v>
      </c>
      <c r="F26" s="176">
        <v>4</v>
      </c>
      <c r="G26" s="177">
        <v>0</v>
      </c>
      <c r="H26" s="178">
        <v>0</v>
      </c>
      <c r="I26" s="175">
        <v>0</v>
      </c>
      <c r="J26" s="176">
        <v>0</v>
      </c>
      <c r="K26" s="176">
        <v>0</v>
      </c>
      <c r="L26" s="176">
        <v>7</v>
      </c>
      <c r="M26" s="177">
        <v>0</v>
      </c>
      <c r="N26" s="178">
        <v>0</v>
      </c>
      <c r="O26" s="130" t="s">
        <v>175</v>
      </c>
      <c r="P26" s="130">
        <v>7</v>
      </c>
      <c r="Q26" s="130">
        <v>7</v>
      </c>
    </row>
    <row r="27" spans="1:17" ht="18" customHeight="1" x14ac:dyDescent="0.2">
      <c r="A27" s="174"/>
      <c r="B27" s="223"/>
      <c r="C27" s="179">
        <v>0.14285714285714285</v>
      </c>
      <c r="D27" s="180">
        <v>0.14285714285714285</v>
      </c>
      <c r="E27" s="180">
        <v>0.14285714285714285</v>
      </c>
      <c r="F27" s="180">
        <v>0.5714285714285714</v>
      </c>
      <c r="G27" s="180"/>
      <c r="H27" s="181"/>
      <c r="I27" s="182">
        <v>0</v>
      </c>
      <c r="J27" s="183">
        <v>0</v>
      </c>
      <c r="K27" s="183">
        <v>0</v>
      </c>
      <c r="L27" s="183">
        <v>1</v>
      </c>
      <c r="M27" s="180"/>
      <c r="N27" s="181"/>
      <c r="O27" s="130"/>
    </row>
    <row r="28" spans="1:17" ht="12.75" customHeight="1" x14ac:dyDescent="0.2">
      <c r="A28" s="170" t="s">
        <v>42</v>
      </c>
      <c r="B28" s="221" t="s">
        <v>58</v>
      </c>
      <c r="C28" s="166">
        <v>2</v>
      </c>
      <c r="D28" s="167">
        <v>1</v>
      </c>
      <c r="E28" s="167">
        <v>2</v>
      </c>
      <c r="F28" s="167">
        <v>2</v>
      </c>
      <c r="G28" s="168">
        <v>0</v>
      </c>
      <c r="H28" s="169">
        <v>0</v>
      </c>
      <c r="I28" s="166">
        <v>0</v>
      </c>
      <c r="J28" s="167">
        <v>0</v>
      </c>
      <c r="K28" s="167">
        <v>1</v>
      </c>
      <c r="L28" s="167">
        <v>6</v>
      </c>
      <c r="M28" s="168">
        <v>0</v>
      </c>
      <c r="N28" s="169">
        <v>0</v>
      </c>
      <c r="O28" s="130" t="s">
        <v>176</v>
      </c>
      <c r="P28" s="130">
        <v>7</v>
      </c>
      <c r="Q28" s="130">
        <v>7</v>
      </c>
    </row>
    <row r="29" spans="1:17" ht="15.75" customHeight="1" x14ac:dyDescent="0.2">
      <c r="A29" s="170"/>
      <c r="B29" s="221"/>
      <c r="C29" s="184">
        <v>0.2857142857142857</v>
      </c>
      <c r="D29" s="185">
        <v>0.14285714285714285</v>
      </c>
      <c r="E29" s="185">
        <v>0.2857142857142857</v>
      </c>
      <c r="F29" s="185">
        <v>0.2857142857142857</v>
      </c>
      <c r="G29" s="185"/>
      <c r="H29" s="186"/>
      <c r="I29" s="171">
        <v>0</v>
      </c>
      <c r="J29" s="172">
        <v>0</v>
      </c>
      <c r="K29" s="172">
        <v>0.14285714285714285</v>
      </c>
      <c r="L29" s="172">
        <v>0.8571428571428571</v>
      </c>
      <c r="M29" s="185"/>
      <c r="N29" s="186"/>
      <c r="O29" s="130"/>
    </row>
    <row r="30" spans="1:17" ht="13.5" customHeight="1" x14ac:dyDescent="0.2">
      <c r="A30" s="174" t="s">
        <v>43</v>
      </c>
      <c r="B30" s="223" t="s">
        <v>59</v>
      </c>
      <c r="C30" s="175">
        <v>1</v>
      </c>
      <c r="D30" s="176">
        <v>0</v>
      </c>
      <c r="E30" s="176">
        <v>2</v>
      </c>
      <c r="F30" s="176">
        <v>3</v>
      </c>
      <c r="G30" s="177">
        <v>1</v>
      </c>
      <c r="H30" s="178">
        <v>0</v>
      </c>
      <c r="I30" s="175">
        <v>0</v>
      </c>
      <c r="J30" s="176">
        <v>0</v>
      </c>
      <c r="K30" s="176">
        <v>1</v>
      </c>
      <c r="L30" s="176">
        <v>5</v>
      </c>
      <c r="M30" s="177">
        <v>1</v>
      </c>
      <c r="N30" s="178">
        <v>0</v>
      </c>
      <c r="O30" s="130" t="s">
        <v>177</v>
      </c>
      <c r="P30" s="130">
        <v>7</v>
      </c>
      <c r="Q30" s="130">
        <v>7</v>
      </c>
    </row>
    <row r="31" spans="1:17" ht="13.5" customHeight="1" x14ac:dyDescent="0.2">
      <c r="A31" s="174"/>
      <c r="B31" s="223"/>
      <c r="C31" s="179">
        <v>0.16666666666666666</v>
      </c>
      <c r="D31" s="180">
        <v>0</v>
      </c>
      <c r="E31" s="180">
        <v>0.33333333333333331</v>
      </c>
      <c r="F31" s="180">
        <v>0.5</v>
      </c>
      <c r="G31" s="180"/>
      <c r="H31" s="181"/>
      <c r="I31" s="182">
        <v>0</v>
      </c>
      <c r="J31" s="183">
        <v>0</v>
      </c>
      <c r="K31" s="183">
        <v>0.16666666666666666</v>
      </c>
      <c r="L31" s="183">
        <v>0.83333333333333337</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3</v>
      </c>
      <c r="E33" s="167">
        <v>1</v>
      </c>
      <c r="F33" s="167">
        <v>3</v>
      </c>
      <c r="G33" s="168">
        <v>0</v>
      </c>
      <c r="H33" s="169">
        <v>0</v>
      </c>
      <c r="I33" s="166">
        <v>0</v>
      </c>
      <c r="J33" s="167">
        <v>0</v>
      </c>
      <c r="K33" s="167">
        <v>1</v>
      </c>
      <c r="L33" s="167">
        <v>6</v>
      </c>
      <c r="M33" s="168">
        <v>0</v>
      </c>
      <c r="N33" s="169">
        <v>0</v>
      </c>
      <c r="O33" s="130" t="s">
        <v>178</v>
      </c>
      <c r="P33" s="130">
        <v>7</v>
      </c>
      <c r="Q33" s="130">
        <v>7</v>
      </c>
    </row>
    <row r="34" spans="1:17" ht="14.25" customHeight="1" x14ac:dyDescent="0.2">
      <c r="A34" s="170"/>
      <c r="B34" s="221"/>
      <c r="C34" s="184">
        <v>0</v>
      </c>
      <c r="D34" s="185">
        <v>0.42857142857142855</v>
      </c>
      <c r="E34" s="185">
        <v>0.14285714285714285</v>
      </c>
      <c r="F34" s="185">
        <v>0.42857142857142855</v>
      </c>
      <c r="G34" s="185"/>
      <c r="H34" s="186"/>
      <c r="I34" s="171">
        <v>0</v>
      </c>
      <c r="J34" s="172">
        <v>0</v>
      </c>
      <c r="K34" s="172">
        <v>0.14285714285714285</v>
      </c>
      <c r="L34" s="172">
        <v>0.8571428571428571</v>
      </c>
      <c r="M34" s="185"/>
      <c r="N34" s="186"/>
      <c r="O34" s="130"/>
    </row>
    <row r="35" spans="1:17" ht="12.75" customHeight="1" x14ac:dyDescent="0.2">
      <c r="A35" s="174" t="s">
        <v>45</v>
      </c>
      <c r="B35" s="223" t="s">
        <v>52</v>
      </c>
      <c r="C35" s="175">
        <v>0</v>
      </c>
      <c r="D35" s="176">
        <v>0</v>
      </c>
      <c r="E35" s="176">
        <v>0</v>
      </c>
      <c r="F35" s="176">
        <v>5</v>
      </c>
      <c r="G35" s="177">
        <v>2</v>
      </c>
      <c r="H35" s="178">
        <v>0</v>
      </c>
      <c r="I35" s="175">
        <v>0</v>
      </c>
      <c r="J35" s="176">
        <v>0</v>
      </c>
      <c r="K35" s="176">
        <v>0</v>
      </c>
      <c r="L35" s="176">
        <v>5</v>
      </c>
      <c r="M35" s="177">
        <v>2</v>
      </c>
      <c r="N35" s="178">
        <v>0</v>
      </c>
      <c r="O35" s="130" t="s">
        <v>179</v>
      </c>
      <c r="P35" s="130">
        <v>7</v>
      </c>
      <c r="Q35" s="130">
        <v>7</v>
      </c>
    </row>
    <row r="36" spans="1:17" ht="15.75" customHeight="1" x14ac:dyDescent="0.2">
      <c r="A36" s="174"/>
      <c r="B36" s="223"/>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3</v>
      </c>
      <c r="F37" s="167">
        <v>1</v>
      </c>
      <c r="G37" s="168">
        <v>1</v>
      </c>
      <c r="H37" s="169">
        <v>1</v>
      </c>
      <c r="I37" s="166">
        <v>0</v>
      </c>
      <c r="J37" s="167">
        <v>0</v>
      </c>
      <c r="K37" s="167">
        <v>2</v>
      </c>
      <c r="L37" s="167">
        <v>5</v>
      </c>
      <c r="M37" s="168">
        <v>0</v>
      </c>
      <c r="N37" s="169">
        <v>0</v>
      </c>
      <c r="O37" s="130" t="s">
        <v>180</v>
      </c>
      <c r="P37" s="130">
        <v>7</v>
      </c>
      <c r="Q37" s="130">
        <v>7</v>
      </c>
    </row>
    <row r="38" spans="1:17" ht="14.25" customHeight="1" x14ac:dyDescent="0.2">
      <c r="A38" s="170"/>
      <c r="B38" s="221"/>
      <c r="C38" s="184">
        <v>0</v>
      </c>
      <c r="D38" s="185">
        <v>0.2</v>
      </c>
      <c r="E38" s="185">
        <v>0.6</v>
      </c>
      <c r="F38" s="185">
        <v>0.2</v>
      </c>
      <c r="G38" s="185"/>
      <c r="H38" s="186"/>
      <c r="I38" s="171">
        <v>0</v>
      </c>
      <c r="J38" s="172">
        <v>0</v>
      </c>
      <c r="K38" s="172">
        <v>0.2857142857142857</v>
      </c>
      <c r="L38" s="172">
        <v>0.7142857142857143</v>
      </c>
      <c r="M38" s="185"/>
      <c r="N38" s="186"/>
      <c r="O38" s="130"/>
    </row>
    <row r="39" spans="1:17" ht="12.75" customHeight="1" x14ac:dyDescent="0.2">
      <c r="A39" s="174" t="s">
        <v>47</v>
      </c>
      <c r="B39" s="223" t="s">
        <v>61</v>
      </c>
      <c r="C39" s="175">
        <v>1</v>
      </c>
      <c r="D39" s="176">
        <v>1</v>
      </c>
      <c r="E39" s="176">
        <v>2</v>
      </c>
      <c r="F39" s="176">
        <v>0</v>
      </c>
      <c r="G39" s="177">
        <v>3</v>
      </c>
      <c r="H39" s="178">
        <v>0</v>
      </c>
      <c r="I39" s="175">
        <v>0</v>
      </c>
      <c r="J39" s="176">
        <v>0</v>
      </c>
      <c r="K39" s="176">
        <v>3</v>
      </c>
      <c r="L39" s="176">
        <v>1</v>
      </c>
      <c r="M39" s="177">
        <v>3</v>
      </c>
      <c r="N39" s="178">
        <v>0</v>
      </c>
      <c r="O39" s="130" t="s">
        <v>181</v>
      </c>
      <c r="P39" s="130">
        <v>7</v>
      </c>
      <c r="Q39" s="130">
        <v>7</v>
      </c>
    </row>
    <row r="40" spans="1:17" ht="15" customHeight="1" x14ac:dyDescent="0.2">
      <c r="A40" s="174"/>
      <c r="B40" s="223"/>
      <c r="C40" s="179">
        <v>0.25</v>
      </c>
      <c r="D40" s="180">
        <v>0.25</v>
      </c>
      <c r="E40" s="180">
        <v>0.5</v>
      </c>
      <c r="F40" s="180">
        <v>0</v>
      </c>
      <c r="G40" s="180"/>
      <c r="H40" s="181"/>
      <c r="I40" s="182">
        <v>0</v>
      </c>
      <c r="J40" s="183">
        <v>0</v>
      </c>
      <c r="K40" s="183">
        <v>0.75</v>
      </c>
      <c r="L40" s="183">
        <v>0.25</v>
      </c>
      <c r="M40" s="180"/>
      <c r="N40" s="181"/>
      <c r="O40" s="130"/>
    </row>
    <row r="41" spans="1:17" ht="12.75" customHeight="1" x14ac:dyDescent="0.2">
      <c r="A41" s="170" t="s">
        <v>48</v>
      </c>
      <c r="B41" s="221" t="s">
        <v>62</v>
      </c>
      <c r="C41" s="166">
        <v>0</v>
      </c>
      <c r="D41" s="167">
        <v>1</v>
      </c>
      <c r="E41" s="167">
        <v>2</v>
      </c>
      <c r="F41" s="167">
        <v>3</v>
      </c>
      <c r="G41" s="168">
        <v>1</v>
      </c>
      <c r="H41" s="169">
        <v>0</v>
      </c>
      <c r="I41" s="166">
        <v>0</v>
      </c>
      <c r="J41" s="167">
        <v>0</v>
      </c>
      <c r="K41" s="167">
        <v>1</v>
      </c>
      <c r="L41" s="167">
        <v>6</v>
      </c>
      <c r="M41" s="168">
        <v>0</v>
      </c>
      <c r="N41" s="169">
        <v>0</v>
      </c>
      <c r="O41" s="130" t="s">
        <v>182</v>
      </c>
      <c r="P41" s="130">
        <v>7</v>
      </c>
      <c r="Q41" s="130">
        <v>7</v>
      </c>
    </row>
    <row r="42" spans="1:17" x14ac:dyDescent="0.2">
      <c r="A42" s="190"/>
      <c r="B42" s="224"/>
      <c r="C42" s="191">
        <v>0</v>
      </c>
      <c r="D42" s="192">
        <v>0.16666666666666666</v>
      </c>
      <c r="E42" s="192">
        <v>0.33333333333333331</v>
      </c>
      <c r="F42" s="192">
        <v>0.5</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3</v>
      </c>
      <c r="G48" s="199">
        <v>3</v>
      </c>
      <c r="H48" s="177">
        <v>0</v>
      </c>
      <c r="P48" s="130">
        <v>7</v>
      </c>
    </row>
    <row r="49" spans="1:16" x14ac:dyDescent="0.2">
      <c r="A49" s="86"/>
      <c r="C49" s="180">
        <v>0</v>
      </c>
      <c r="D49" s="180">
        <v>0</v>
      </c>
      <c r="E49" s="180">
        <v>0.14285714285714285</v>
      </c>
      <c r="F49" s="180">
        <v>0.42857142857142855</v>
      </c>
      <c r="G49" s="180">
        <v>0.42857142857142855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1</v>
      </c>
      <c r="F54" s="199">
        <v>2</v>
      </c>
      <c r="G54" s="199">
        <v>3</v>
      </c>
      <c r="H54" s="177">
        <v>0</v>
      </c>
      <c r="P54" s="130">
        <v>7</v>
      </c>
    </row>
    <row r="55" spans="1:16" x14ac:dyDescent="0.2">
      <c r="A55" s="86"/>
      <c r="C55" s="180">
        <v>0</v>
      </c>
      <c r="D55" s="180">
        <v>0.14285714285714285</v>
      </c>
      <c r="E55" s="180">
        <v>0.14285714285714285</v>
      </c>
      <c r="F55" s="180">
        <v>0.2857142857142857</v>
      </c>
      <c r="G55" s="180">
        <v>0.42857142857142855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226" t="s">
        <v>459</v>
      </c>
      <c r="C64" s="226"/>
      <c r="D64" s="226"/>
      <c r="E64" s="226"/>
      <c r="F64" s="226"/>
      <c r="G64" s="226"/>
      <c r="H64" s="226"/>
      <c r="I64" s="226"/>
      <c r="J64" s="226"/>
      <c r="K64" s="226"/>
      <c r="L64" s="226"/>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114"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57:F57"/>
    <mergeCell ref="B64:L64"/>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5478-43E8-4DA6-A46F-298F2DFDE893}">
  <sheetPr codeName="Sheet3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165</v>
      </c>
      <c r="C3" s="133"/>
      <c r="D3" s="134"/>
      <c r="E3" s="135">
        <v>44644</v>
      </c>
      <c r="F3" s="134"/>
      <c r="G3" s="136"/>
      <c r="H3" s="136"/>
      <c r="I3" s="135" t="s">
        <v>90</v>
      </c>
      <c r="J3" s="136"/>
      <c r="K3" s="136"/>
      <c r="L3" s="136"/>
      <c r="M3" s="137">
        <v>1</v>
      </c>
      <c r="N3" s="138"/>
      <c r="O3" s="130"/>
    </row>
    <row r="4" spans="1:15" ht="9.75" customHeight="1" x14ac:dyDescent="0.2"/>
    <row r="5" spans="1:15" ht="17.25" customHeight="1" x14ac:dyDescent="0.2">
      <c r="A5" s="86" t="s">
        <v>13</v>
      </c>
      <c r="B5" s="87" t="s">
        <v>12</v>
      </c>
    </row>
    <row r="6" spans="1:15" x14ac:dyDescent="0.2">
      <c r="B6" s="139" t="s">
        <v>2</v>
      </c>
      <c r="C6" s="140">
        <v>1</v>
      </c>
      <c r="D6" s="141">
        <v>1</v>
      </c>
      <c r="F6" s="142" t="s">
        <v>49</v>
      </c>
      <c r="J6" s="143" t="s">
        <v>173</v>
      </c>
    </row>
    <row r="7" spans="1:15" x14ac:dyDescent="0.2">
      <c r="B7" s="144" t="s">
        <v>3</v>
      </c>
      <c r="C7" s="88">
        <v>1</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0</v>
      </c>
      <c r="E24" s="167">
        <v>0</v>
      </c>
      <c r="F24" s="167">
        <v>0</v>
      </c>
      <c r="G24" s="168">
        <v>0</v>
      </c>
      <c r="H24" s="169">
        <v>0</v>
      </c>
      <c r="I24" s="166">
        <v>0</v>
      </c>
      <c r="J24" s="167">
        <v>0</v>
      </c>
      <c r="K24" s="167">
        <v>0</v>
      </c>
      <c r="L24" s="167">
        <v>1</v>
      </c>
      <c r="M24" s="168">
        <v>0</v>
      </c>
      <c r="N24" s="169">
        <v>0</v>
      </c>
      <c r="O24" s="130" t="s">
        <v>174</v>
      </c>
      <c r="P24" s="130">
        <v>1</v>
      </c>
      <c r="Q24" s="130">
        <v>1</v>
      </c>
    </row>
    <row r="25" spans="1:17" ht="18.75" customHeight="1" x14ac:dyDescent="0.2">
      <c r="A25" s="170"/>
      <c r="B25" s="221"/>
      <c r="C25" s="171">
        <v>1</v>
      </c>
      <c r="D25" s="172">
        <v>0</v>
      </c>
      <c r="E25" s="172">
        <v>0</v>
      </c>
      <c r="F25" s="172">
        <v>0</v>
      </c>
      <c r="G25" s="172"/>
      <c r="H25" s="173"/>
      <c r="I25" s="171">
        <v>0</v>
      </c>
      <c r="J25" s="172">
        <v>0</v>
      </c>
      <c r="K25" s="172">
        <v>0</v>
      </c>
      <c r="L25" s="172">
        <v>1</v>
      </c>
      <c r="M25" s="172"/>
      <c r="N25" s="173"/>
      <c r="O25" s="130"/>
    </row>
    <row r="26" spans="1:17" ht="12.75" customHeight="1" x14ac:dyDescent="0.2">
      <c r="A26" s="174" t="s">
        <v>41</v>
      </c>
      <c r="B26" s="223" t="s">
        <v>51</v>
      </c>
      <c r="C26" s="175">
        <v>1</v>
      </c>
      <c r="D26" s="176">
        <v>0</v>
      </c>
      <c r="E26" s="176">
        <v>0</v>
      </c>
      <c r="F26" s="176">
        <v>0</v>
      </c>
      <c r="G26" s="177">
        <v>0</v>
      </c>
      <c r="H26" s="178">
        <v>0</v>
      </c>
      <c r="I26" s="175">
        <v>0</v>
      </c>
      <c r="J26" s="176">
        <v>0</v>
      </c>
      <c r="K26" s="176">
        <v>0</v>
      </c>
      <c r="L26" s="176">
        <v>1</v>
      </c>
      <c r="M26" s="177">
        <v>0</v>
      </c>
      <c r="N26" s="178">
        <v>0</v>
      </c>
      <c r="O26" s="130" t="s">
        <v>175</v>
      </c>
      <c r="P26" s="130">
        <v>1</v>
      </c>
      <c r="Q26" s="130">
        <v>1</v>
      </c>
    </row>
    <row r="27" spans="1:17" ht="18" customHeight="1" x14ac:dyDescent="0.2">
      <c r="A27" s="174"/>
      <c r="B27" s="223"/>
      <c r="C27" s="179">
        <v>1</v>
      </c>
      <c r="D27" s="180">
        <v>0</v>
      </c>
      <c r="E27" s="180">
        <v>0</v>
      </c>
      <c r="F27" s="180">
        <v>0</v>
      </c>
      <c r="G27" s="180"/>
      <c r="H27" s="181"/>
      <c r="I27" s="182">
        <v>0</v>
      </c>
      <c r="J27" s="183">
        <v>0</v>
      </c>
      <c r="K27" s="183">
        <v>0</v>
      </c>
      <c r="L27" s="183">
        <v>1</v>
      </c>
      <c r="M27" s="180"/>
      <c r="N27" s="181"/>
      <c r="O27" s="130"/>
    </row>
    <row r="28" spans="1:17" ht="12.75" customHeight="1" x14ac:dyDescent="0.2">
      <c r="A28" s="170" t="s">
        <v>42</v>
      </c>
      <c r="B28" s="221" t="s">
        <v>58</v>
      </c>
      <c r="C28" s="166">
        <v>1</v>
      </c>
      <c r="D28" s="167">
        <v>0</v>
      </c>
      <c r="E28" s="167">
        <v>0</v>
      </c>
      <c r="F28" s="167">
        <v>0</v>
      </c>
      <c r="G28" s="168">
        <v>0</v>
      </c>
      <c r="H28" s="169">
        <v>0</v>
      </c>
      <c r="I28" s="166">
        <v>0</v>
      </c>
      <c r="J28" s="167">
        <v>0</v>
      </c>
      <c r="K28" s="167">
        <v>0</v>
      </c>
      <c r="L28" s="167">
        <v>1</v>
      </c>
      <c r="M28" s="168">
        <v>0</v>
      </c>
      <c r="N28" s="169">
        <v>0</v>
      </c>
      <c r="O28" s="130" t="s">
        <v>176</v>
      </c>
      <c r="P28" s="130">
        <v>1</v>
      </c>
      <c r="Q28" s="130">
        <v>1</v>
      </c>
    </row>
    <row r="29" spans="1:17" ht="15.75" customHeight="1" x14ac:dyDescent="0.2">
      <c r="A29" s="170"/>
      <c r="B29" s="221"/>
      <c r="C29" s="184">
        <v>1</v>
      </c>
      <c r="D29" s="185">
        <v>0</v>
      </c>
      <c r="E29" s="185">
        <v>0</v>
      </c>
      <c r="F29" s="185">
        <v>0</v>
      </c>
      <c r="G29" s="185"/>
      <c r="H29" s="186"/>
      <c r="I29" s="171">
        <v>0</v>
      </c>
      <c r="J29" s="172">
        <v>0</v>
      </c>
      <c r="K29" s="172">
        <v>0</v>
      </c>
      <c r="L29" s="172">
        <v>1</v>
      </c>
      <c r="M29" s="185"/>
      <c r="N29" s="186"/>
      <c r="O29" s="130"/>
    </row>
    <row r="30" spans="1:17" ht="13.5" customHeight="1" x14ac:dyDescent="0.2">
      <c r="A30" s="174" t="s">
        <v>43</v>
      </c>
      <c r="B30" s="223" t="s">
        <v>59</v>
      </c>
      <c r="C30" s="175">
        <v>1</v>
      </c>
      <c r="D30" s="176">
        <v>0</v>
      </c>
      <c r="E30" s="176">
        <v>0</v>
      </c>
      <c r="F30" s="176">
        <v>0</v>
      </c>
      <c r="G30" s="177">
        <v>0</v>
      </c>
      <c r="H30" s="178">
        <v>0</v>
      </c>
      <c r="I30" s="175">
        <v>0</v>
      </c>
      <c r="J30" s="176">
        <v>0</v>
      </c>
      <c r="K30" s="176">
        <v>0</v>
      </c>
      <c r="L30" s="176">
        <v>1</v>
      </c>
      <c r="M30" s="177">
        <v>0</v>
      </c>
      <c r="N30" s="178">
        <v>0</v>
      </c>
      <c r="O30" s="130" t="s">
        <v>177</v>
      </c>
      <c r="P30" s="130">
        <v>1</v>
      </c>
      <c r="Q30" s="130">
        <v>1</v>
      </c>
    </row>
    <row r="31" spans="1:17" ht="13.5" customHeight="1" x14ac:dyDescent="0.2">
      <c r="A31" s="174"/>
      <c r="B31" s="223"/>
      <c r="C31" s="179">
        <v>1</v>
      </c>
      <c r="D31" s="180">
        <v>0</v>
      </c>
      <c r="E31" s="180">
        <v>0</v>
      </c>
      <c r="F31" s="180">
        <v>0</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1</v>
      </c>
      <c r="D33" s="167">
        <v>0</v>
      </c>
      <c r="E33" s="167">
        <v>0</v>
      </c>
      <c r="F33" s="167">
        <v>0</v>
      </c>
      <c r="G33" s="168">
        <v>0</v>
      </c>
      <c r="H33" s="169">
        <v>0</v>
      </c>
      <c r="I33" s="166">
        <v>0</v>
      </c>
      <c r="J33" s="167">
        <v>0</v>
      </c>
      <c r="K33" s="167">
        <v>0</v>
      </c>
      <c r="L33" s="167">
        <v>1</v>
      </c>
      <c r="M33" s="168">
        <v>0</v>
      </c>
      <c r="N33" s="169">
        <v>0</v>
      </c>
      <c r="O33" s="130" t="s">
        <v>178</v>
      </c>
      <c r="P33" s="130">
        <v>1</v>
      </c>
      <c r="Q33" s="130">
        <v>1</v>
      </c>
    </row>
    <row r="34" spans="1:17" ht="14.25" customHeight="1" x14ac:dyDescent="0.2">
      <c r="A34" s="170"/>
      <c r="B34" s="221"/>
      <c r="C34" s="184">
        <v>1</v>
      </c>
      <c r="D34" s="185">
        <v>0</v>
      </c>
      <c r="E34" s="185">
        <v>0</v>
      </c>
      <c r="F34" s="185">
        <v>0</v>
      </c>
      <c r="G34" s="185"/>
      <c r="H34" s="186"/>
      <c r="I34" s="171">
        <v>0</v>
      </c>
      <c r="J34" s="172">
        <v>0</v>
      </c>
      <c r="K34" s="172">
        <v>0</v>
      </c>
      <c r="L34" s="172">
        <v>1</v>
      </c>
      <c r="M34" s="185"/>
      <c r="N34" s="186"/>
      <c r="O34" s="130"/>
    </row>
    <row r="35" spans="1:17" ht="12.75" customHeight="1" x14ac:dyDescent="0.2">
      <c r="A35" s="174" t="s">
        <v>45</v>
      </c>
      <c r="B35" s="223" t="s">
        <v>52</v>
      </c>
      <c r="C35" s="175">
        <v>1</v>
      </c>
      <c r="D35" s="176">
        <v>0</v>
      </c>
      <c r="E35" s="176">
        <v>0</v>
      </c>
      <c r="F35" s="176">
        <v>0</v>
      </c>
      <c r="G35" s="177">
        <v>0</v>
      </c>
      <c r="H35" s="178">
        <v>0</v>
      </c>
      <c r="I35" s="175">
        <v>0</v>
      </c>
      <c r="J35" s="176">
        <v>0</v>
      </c>
      <c r="K35" s="176">
        <v>0</v>
      </c>
      <c r="L35" s="176">
        <v>1</v>
      </c>
      <c r="M35" s="177">
        <v>0</v>
      </c>
      <c r="N35" s="178">
        <v>0</v>
      </c>
      <c r="O35" s="130" t="s">
        <v>179</v>
      </c>
      <c r="P35" s="130">
        <v>1</v>
      </c>
      <c r="Q35" s="130">
        <v>1</v>
      </c>
    </row>
    <row r="36" spans="1:17" ht="15.75" customHeight="1" x14ac:dyDescent="0.2">
      <c r="A36" s="174"/>
      <c r="B36" s="223"/>
      <c r="C36" s="179">
        <v>1</v>
      </c>
      <c r="D36" s="180">
        <v>0</v>
      </c>
      <c r="E36" s="180">
        <v>0</v>
      </c>
      <c r="F36" s="180">
        <v>0</v>
      </c>
      <c r="G36" s="180"/>
      <c r="H36" s="181"/>
      <c r="I36" s="182">
        <v>0</v>
      </c>
      <c r="J36" s="183">
        <v>0</v>
      </c>
      <c r="K36" s="183">
        <v>0</v>
      </c>
      <c r="L36" s="183">
        <v>1</v>
      </c>
      <c r="M36" s="180"/>
      <c r="N36" s="181"/>
      <c r="O36" s="130"/>
    </row>
    <row r="37" spans="1:17" ht="12.75" customHeight="1" x14ac:dyDescent="0.2">
      <c r="A37" s="170" t="s">
        <v>46</v>
      </c>
      <c r="B37" s="221" t="s">
        <v>53</v>
      </c>
      <c r="C37" s="166">
        <v>1</v>
      </c>
      <c r="D37" s="167">
        <v>0</v>
      </c>
      <c r="E37" s="167">
        <v>0</v>
      </c>
      <c r="F37" s="167">
        <v>0</v>
      </c>
      <c r="G37" s="168">
        <v>0</v>
      </c>
      <c r="H37" s="169">
        <v>0</v>
      </c>
      <c r="I37" s="166">
        <v>0</v>
      </c>
      <c r="J37" s="167">
        <v>0</v>
      </c>
      <c r="K37" s="167">
        <v>0</v>
      </c>
      <c r="L37" s="167">
        <v>1</v>
      </c>
      <c r="M37" s="168">
        <v>0</v>
      </c>
      <c r="N37" s="169">
        <v>0</v>
      </c>
      <c r="O37" s="130" t="s">
        <v>180</v>
      </c>
      <c r="P37" s="130">
        <v>1</v>
      </c>
      <c r="Q37" s="130">
        <v>1</v>
      </c>
    </row>
    <row r="38" spans="1:17" ht="14.25" customHeight="1" x14ac:dyDescent="0.2">
      <c r="A38" s="170"/>
      <c r="B38" s="221"/>
      <c r="C38" s="184">
        <v>1</v>
      </c>
      <c r="D38" s="185">
        <v>0</v>
      </c>
      <c r="E38" s="185">
        <v>0</v>
      </c>
      <c r="F38" s="185">
        <v>0</v>
      </c>
      <c r="G38" s="185"/>
      <c r="H38" s="186"/>
      <c r="I38" s="171">
        <v>0</v>
      </c>
      <c r="J38" s="172">
        <v>0</v>
      </c>
      <c r="K38" s="172">
        <v>0</v>
      </c>
      <c r="L38" s="172">
        <v>1</v>
      </c>
      <c r="M38" s="185"/>
      <c r="N38" s="186"/>
      <c r="O38" s="130"/>
    </row>
    <row r="39" spans="1:17" ht="12.75" customHeight="1" x14ac:dyDescent="0.2">
      <c r="A39" s="174" t="s">
        <v>47</v>
      </c>
      <c r="B39" s="223" t="s">
        <v>61</v>
      </c>
      <c r="C39" s="175">
        <v>1</v>
      </c>
      <c r="D39" s="176">
        <v>0</v>
      </c>
      <c r="E39" s="176">
        <v>0</v>
      </c>
      <c r="F39" s="176">
        <v>0</v>
      </c>
      <c r="G39" s="177">
        <v>0</v>
      </c>
      <c r="H39" s="178">
        <v>0</v>
      </c>
      <c r="I39" s="175">
        <v>0</v>
      </c>
      <c r="J39" s="176">
        <v>0</v>
      </c>
      <c r="K39" s="176">
        <v>0</v>
      </c>
      <c r="L39" s="176">
        <v>1</v>
      </c>
      <c r="M39" s="177">
        <v>0</v>
      </c>
      <c r="N39" s="178">
        <v>0</v>
      </c>
      <c r="O39" s="130" t="s">
        <v>181</v>
      </c>
      <c r="P39" s="130">
        <v>1</v>
      </c>
      <c r="Q39" s="130">
        <v>1</v>
      </c>
    </row>
    <row r="40" spans="1:17" ht="15" customHeight="1" x14ac:dyDescent="0.2">
      <c r="A40" s="174"/>
      <c r="B40" s="223"/>
      <c r="C40" s="179">
        <v>1</v>
      </c>
      <c r="D40" s="180">
        <v>0</v>
      </c>
      <c r="E40" s="180">
        <v>0</v>
      </c>
      <c r="F40" s="180">
        <v>0</v>
      </c>
      <c r="G40" s="180"/>
      <c r="H40" s="181"/>
      <c r="I40" s="182">
        <v>0</v>
      </c>
      <c r="J40" s="183">
        <v>0</v>
      </c>
      <c r="K40" s="183">
        <v>0</v>
      </c>
      <c r="L40" s="183">
        <v>1</v>
      </c>
      <c r="M40" s="180"/>
      <c r="N40" s="181"/>
      <c r="O40" s="130"/>
    </row>
    <row r="41" spans="1:17" ht="12.75" customHeight="1" x14ac:dyDescent="0.2">
      <c r="A41" s="170" t="s">
        <v>48</v>
      </c>
      <c r="B41" s="221" t="s">
        <v>62</v>
      </c>
      <c r="C41" s="166">
        <v>1</v>
      </c>
      <c r="D41" s="167">
        <v>0</v>
      </c>
      <c r="E41" s="167">
        <v>0</v>
      </c>
      <c r="F41" s="167">
        <v>0</v>
      </c>
      <c r="G41" s="168">
        <v>0</v>
      </c>
      <c r="H41" s="169">
        <v>0</v>
      </c>
      <c r="I41" s="166">
        <v>0</v>
      </c>
      <c r="J41" s="167">
        <v>0</v>
      </c>
      <c r="K41" s="167">
        <v>0</v>
      </c>
      <c r="L41" s="167">
        <v>1</v>
      </c>
      <c r="M41" s="168">
        <v>0</v>
      </c>
      <c r="N41" s="169">
        <v>0</v>
      </c>
      <c r="O41" s="130" t="s">
        <v>182</v>
      </c>
      <c r="P41" s="130">
        <v>1</v>
      </c>
      <c r="Q41" s="130">
        <v>1</v>
      </c>
    </row>
    <row r="42" spans="1:17" x14ac:dyDescent="0.2">
      <c r="A42" s="190"/>
      <c r="B42" s="224"/>
      <c r="C42" s="191">
        <v>1</v>
      </c>
      <c r="D42" s="192">
        <v>0</v>
      </c>
      <c r="E42" s="192">
        <v>0</v>
      </c>
      <c r="F42" s="192">
        <v>0</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0</v>
      </c>
      <c r="G48" s="199">
        <v>0</v>
      </c>
      <c r="H48" s="177">
        <v>0</v>
      </c>
      <c r="P48" s="130">
        <v>1</v>
      </c>
    </row>
    <row r="49" spans="1:16" x14ac:dyDescent="0.2">
      <c r="A49" s="86"/>
      <c r="C49" s="180">
        <v>0</v>
      </c>
      <c r="D49" s="180">
        <v>0</v>
      </c>
      <c r="E49" s="180">
        <v>1</v>
      </c>
      <c r="F49" s="180">
        <v>0</v>
      </c>
      <c r="G49" s="180">
        <v>0</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0</v>
      </c>
      <c r="H54" s="177">
        <v>0</v>
      </c>
      <c r="P54" s="130">
        <v>1</v>
      </c>
    </row>
    <row r="55" spans="1:16" x14ac:dyDescent="0.2">
      <c r="A55" s="86"/>
      <c r="C55" s="180">
        <v>0</v>
      </c>
      <c r="D55" s="180">
        <v>0</v>
      </c>
      <c r="E55" s="180">
        <v>1</v>
      </c>
      <c r="F55" s="180">
        <v>0</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v>
      </c>
      <c r="F60" s="199">
        <v>0</v>
      </c>
      <c r="G60" s="199"/>
      <c r="H60" s="177">
        <v>0</v>
      </c>
      <c r="P60" s="130">
        <v>1</v>
      </c>
    </row>
    <row r="61" spans="1:16" x14ac:dyDescent="0.2">
      <c r="A61" s="86"/>
      <c r="C61" s="180">
        <v>0</v>
      </c>
      <c r="D61" s="180">
        <v>0</v>
      </c>
      <c r="E61" s="180">
        <v>1</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73B6-B40D-41EF-8F6A-3EED8A3B01FC}">
  <sheetPr codeName="Sheet6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165</v>
      </c>
      <c r="C3" s="133"/>
      <c r="D3" s="134"/>
      <c r="E3" s="135">
        <v>44707</v>
      </c>
      <c r="F3" s="134"/>
      <c r="G3" s="136"/>
      <c r="H3" s="136"/>
      <c r="I3" s="135" t="s">
        <v>90</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5</v>
      </c>
      <c r="D6" s="141">
        <v>1</v>
      </c>
      <c r="F6" s="142" t="s">
        <v>49</v>
      </c>
      <c r="J6" s="143" t="s">
        <v>173</v>
      </c>
    </row>
    <row r="7" spans="1:15" x14ac:dyDescent="0.2">
      <c r="B7" s="144" t="s">
        <v>3</v>
      </c>
      <c r="C7" s="88">
        <v>1</v>
      </c>
      <c r="D7" s="145">
        <v>0.2</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0</v>
      </c>
      <c r="D24" s="167">
        <v>1</v>
      </c>
      <c r="E24" s="167">
        <v>1</v>
      </c>
      <c r="F24" s="167">
        <v>3</v>
      </c>
      <c r="G24" s="168">
        <v>0</v>
      </c>
      <c r="H24" s="169">
        <v>0</v>
      </c>
      <c r="I24" s="166">
        <v>0</v>
      </c>
      <c r="J24" s="167">
        <v>0</v>
      </c>
      <c r="K24" s="167">
        <v>1</v>
      </c>
      <c r="L24" s="167">
        <v>4</v>
      </c>
      <c r="M24" s="168">
        <v>0</v>
      </c>
      <c r="N24" s="169">
        <v>0</v>
      </c>
      <c r="O24" s="130" t="s">
        <v>174</v>
      </c>
      <c r="P24" s="130">
        <v>5</v>
      </c>
      <c r="Q24" s="130">
        <v>5</v>
      </c>
    </row>
    <row r="25" spans="1:17" ht="18.75" customHeight="1" x14ac:dyDescent="0.2">
      <c r="A25" s="170"/>
      <c r="B25" s="221"/>
      <c r="C25" s="171">
        <v>0</v>
      </c>
      <c r="D25" s="172">
        <v>0.2</v>
      </c>
      <c r="E25" s="172">
        <v>0.2</v>
      </c>
      <c r="F25" s="172">
        <v>0.6</v>
      </c>
      <c r="G25" s="172"/>
      <c r="H25" s="173"/>
      <c r="I25" s="171">
        <v>0</v>
      </c>
      <c r="J25" s="172">
        <v>0</v>
      </c>
      <c r="K25" s="172">
        <v>0.2</v>
      </c>
      <c r="L25" s="172">
        <v>0.8</v>
      </c>
      <c r="M25" s="172"/>
      <c r="N25" s="173"/>
      <c r="O25" s="130"/>
    </row>
    <row r="26" spans="1:17" ht="12.75" customHeight="1" x14ac:dyDescent="0.2">
      <c r="A26" s="174" t="s">
        <v>41</v>
      </c>
      <c r="B26" s="223" t="s">
        <v>51</v>
      </c>
      <c r="C26" s="175">
        <v>0</v>
      </c>
      <c r="D26" s="176">
        <v>1</v>
      </c>
      <c r="E26" s="176">
        <v>0</v>
      </c>
      <c r="F26" s="176">
        <v>4</v>
      </c>
      <c r="G26" s="177">
        <v>0</v>
      </c>
      <c r="H26" s="178">
        <v>0</v>
      </c>
      <c r="I26" s="175">
        <v>0</v>
      </c>
      <c r="J26" s="176">
        <v>0</v>
      </c>
      <c r="K26" s="176">
        <v>1</v>
      </c>
      <c r="L26" s="176">
        <v>4</v>
      </c>
      <c r="M26" s="177">
        <v>0</v>
      </c>
      <c r="N26" s="178">
        <v>0</v>
      </c>
      <c r="O26" s="130" t="s">
        <v>175</v>
      </c>
      <c r="P26" s="130">
        <v>5</v>
      </c>
      <c r="Q26" s="130">
        <v>5</v>
      </c>
    </row>
    <row r="27" spans="1:17" ht="18" customHeight="1" x14ac:dyDescent="0.2">
      <c r="A27" s="174"/>
      <c r="B27" s="223"/>
      <c r="C27" s="179">
        <v>0</v>
      </c>
      <c r="D27" s="180">
        <v>0.2</v>
      </c>
      <c r="E27" s="180">
        <v>0</v>
      </c>
      <c r="F27" s="180">
        <v>0.8</v>
      </c>
      <c r="G27" s="180"/>
      <c r="H27" s="181"/>
      <c r="I27" s="182">
        <v>0</v>
      </c>
      <c r="J27" s="183">
        <v>0</v>
      </c>
      <c r="K27" s="183">
        <v>0.2</v>
      </c>
      <c r="L27" s="183">
        <v>0.8</v>
      </c>
      <c r="M27" s="180"/>
      <c r="N27" s="181"/>
      <c r="O27" s="130"/>
    </row>
    <row r="28" spans="1:17" ht="12.75" customHeight="1" x14ac:dyDescent="0.2">
      <c r="A28" s="170" t="s">
        <v>42</v>
      </c>
      <c r="B28" s="221" t="s">
        <v>58</v>
      </c>
      <c r="C28" s="166">
        <v>0</v>
      </c>
      <c r="D28" s="167">
        <v>1</v>
      </c>
      <c r="E28" s="167">
        <v>0</v>
      </c>
      <c r="F28" s="167">
        <v>4</v>
      </c>
      <c r="G28" s="168">
        <v>0</v>
      </c>
      <c r="H28" s="169">
        <v>0</v>
      </c>
      <c r="I28" s="166">
        <v>0</v>
      </c>
      <c r="J28" s="167">
        <v>0</v>
      </c>
      <c r="K28" s="167">
        <v>0</v>
      </c>
      <c r="L28" s="167">
        <v>5</v>
      </c>
      <c r="M28" s="168">
        <v>0</v>
      </c>
      <c r="N28" s="169">
        <v>0</v>
      </c>
      <c r="O28" s="130" t="s">
        <v>176</v>
      </c>
      <c r="P28" s="130">
        <v>5</v>
      </c>
      <c r="Q28" s="130">
        <v>5</v>
      </c>
    </row>
    <row r="29" spans="1:17" ht="15.75" customHeight="1" x14ac:dyDescent="0.2">
      <c r="A29" s="170"/>
      <c r="B29" s="221"/>
      <c r="C29" s="184">
        <v>0</v>
      </c>
      <c r="D29" s="185">
        <v>0.2</v>
      </c>
      <c r="E29" s="185">
        <v>0</v>
      </c>
      <c r="F29" s="185">
        <v>0.8</v>
      </c>
      <c r="G29" s="185"/>
      <c r="H29" s="186"/>
      <c r="I29" s="171">
        <v>0</v>
      </c>
      <c r="J29" s="172">
        <v>0</v>
      </c>
      <c r="K29" s="172">
        <v>0</v>
      </c>
      <c r="L29" s="172">
        <v>1</v>
      </c>
      <c r="M29" s="185"/>
      <c r="N29" s="186"/>
      <c r="O29" s="130"/>
    </row>
    <row r="30" spans="1:17" ht="13.5" customHeight="1" x14ac:dyDescent="0.2">
      <c r="A30" s="174" t="s">
        <v>43</v>
      </c>
      <c r="B30" s="223" t="s">
        <v>59</v>
      </c>
      <c r="C30" s="175">
        <v>0</v>
      </c>
      <c r="D30" s="176">
        <v>1</v>
      </c>
      <c r="E30" s="176">
        <v>1</v>
      </c>
      <c r="F30" s="176">
        <v>3</v>
      </c>
      <c r="G30" s="177">
        <v>0</v>
      </c>
      <c r="H30" s="178">
        <v>0</v>
      </c>
      <c r="I30" s="175">
        <v>0</v>
      </c>
      <c r="J30" s="176">
        <v>0</v>
      </c>
      <c r="K30" s="176">
        <v>0</v>
      </c>
      <c r="L30" s="176">
        <v>5</v>
      </c>
      <c r="M30" s="177">
        <v>0</v>
      </c>
      <c r="N30" s="178">
        <v>0</v>
      </c>
      <c r="O30" s="130" t="s">
        <v>177</v>
      </c>
      <c r="P30" s="130">
        <v>5</v>
      </c>
      <c r="Q30" s="130">
        <v>5</v>
      </c>
    </row>
    <row r="31" spans="1:17" ht="13.5" customHeight="1" x14ac:dyDescent="0.2">
      <c r="A31" s="174"/>
      <c r="B31" s="223"/>
      <c r="C31" s="179">
        <v>0</v>
      </c>
      <c r="D31" s="180">
        <v>0.2</v>
      </c>
      <c r="E31" s="180">
        <v>0.2</v>
      </c>
      <c r="F31" s="180">
        <v>0.6</v>
      </c>
      <c r="G31" s="180"/>
      <c r="H31" s="181"/>
      <c r="I31" s="182">
        <v>0</v>
      </c>
      <c r="J31" s="183">
        <v>0</v>
      </c>
      <c r="K31" s="183">
        <v>0</v>
      </c>
      <c r="L31" s="183">
        <v>1</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0</v>
      </c>
      <c r="D33" s="167">
        <v>1</v>
      </c>
      <c r="E33" s="167">
        <v>1</v>
      </c>
      <c r="F33" s="167">
        <v>3</v>
      </c>
      <c r="G33" s="168">
        <v>0</v>
      </c>
      <c r="H33" s="169">
        <v>0</v>
      </c>
      <c r="I33" s="166">
        <v>0</v>
      </c>
      <c r="J33" s="167">
        <v>0</v>
      </c>
      <c r="K33" s="167">
        <v>0</v>
      </c>
      <c r="L33" s="167">
        <v>5</v>
      </c>
      <c r="M33" s="168">
        <v>0</v>
      </c>
      <c r="N33" s="169">
        <v>0</v>
      </c>
      <c r="O33" s="130" t="s">
        <v>178</v>
      </c>
      <c r="P33" s="130">
        <v>5</v>
      </c>
      <c r="Q33" s="130">
        <v>5</v>
      </c>
    </row>
    <row r="34" spans="1:17" ht="14.25" customHeight="1" x14ac:dyDescent="0.2">
      <c r="A34" s="170"/>
      <c r="B34" s="221"/>
      <c r="C34" s="184">
        <v>0</v>
      </c>
      <c r="D34" s="185">
        <v>0.2</v>
      </c>
      <c r="E34" s="185">
        <v>0.2</v>
      </c>
      <c r="F34" s="185">
        <v>0.6</v>
      </c>
      <c r="G34" s="185"/>
      <c r="H34" s="186"/>
      <c r="I34" s="171">
        <v>0</v>
      </c>
      <c r="J34" s="172">
        <v>0</v>
      </c>
      <c r="K34" s="172">
        <v>0</v>
      </c>
      <c r="L34" s="172">
        <v>1</v>
      </c>
      <c r="M34" s="185"/>
      <c r="N34" s="186"/>
      <c r="O34" s="130"/>
    </row>
    <row r="35" spans="1:17" ht="12.75" customHeight="1" x14ac:dyDescent="0.2">
      <c r="A35" s="174" t="s">
        <v>45</v>
      </c>
      <c r="B35" s="223" t="s">
        <v>52</v>
      </c>
      <c r="C35" s="175">
        <v>0</v>
      </c>
      <c r="D35" s="176">
        <v>0</v>
      </c>
      <c r="E35" s="176">
        <v>1</v>
      </c>
      <c r="F35" s="176">
        <v>4</v>
      </c>
      <c r="G35" s="177">
        <v>0</v>
      </c>
      <c r="H35" s="178">
        <v>0</v>
      </c>
      <c r="I35" s="175">
        <v>0</v>
      </c>
      <c r="J35" s="176">
        <v>0</v>
      </c>
      <c r="K35" s="176">
        <v>0</v>
      </c>
      <c r="L35" s="176">
        <v>5</v>
      </c>
      <c r="M35" s="177">
        <v>0</v>
      </c>
      <c r="N35" s="178">
        <v>0</v>
      </c>
      <c r="O35" s="130" t="s">
        <v>179</v>
      </c>
      <c r="P35" s="130">
        <v>5</v>
      </c>
      <c r="Q35" s="130">
        <v>5</v>
      </c>
    </row>
    <row r="36" spans="1:17" ht="15.75" customHeight="1" x14ac:dyDescent="0.2">
      <c r="A36" s="174"/>
      <c r="B36" s="223"/>
      <c r="C36" s="179">
        <v>0</v>
      </c>
      <c r="D36" s="180">
        <v>0</v>
      </c>
      <c r="E36" s="180">
        <v>0.2</v>
      </c>
      <c r="F36" s="180">
        <v>0.8</v>
      </c>
      <c r="G36" s="180"/>
      <c r="H36" s="181"/>
      <c r="I36" s="182">
        <v>0</v>
      </c>
      <c r="J36" s="183">
        <v>0</v>
      </c>
      <c r="K36" s="183">
        <v>0</v>
      </c>
      <c r="L36" s="183">
        <v>1</v>
      </c>
      <c r="M36" s="180"/>
      <c r="N36" s="181"/>
      <c r="O36" s="130"/>
    </row>
    <row r="37" spans="1:17" ht="12.75" customHeight="1" x14ac:dyDescent="0.2">
      <c r="A37" s="170" t="s">
        <v>46</v>
      </c>
      <c r="B37" s="221" t="s">
        <v>53</v>
      </c>
      <c r="C37" s="166">
        <v>0</v>
      </c>
      <c r="D37" s="167">
        <v>1</v>
      </c>
      <c r="E37" s="167">
        <v>1</v>
      </c>
      <c r="F37" s="167">
        <v>3</v>
      </c>
      <c r="G37" s="168">
        <v>0</v>
      </c>
      <c r="H37" s="169">
        <v>0</v>
      </c>
      <c r="I37" s="166">
        <v>0</v>
      </c>
      <c r="J37" s="167">
        <v>0</v>
      </c>
      <c r="K37" s="167">
        <v>1</v>
      </c>
      <c r="L37" s="167">
        <v>4</v>
      </c>
      <c r="M37" s="168">
        <v>0</v>
      </c>
      <c r="N37" s="169">
        <v>0</v>
      </c>
      <c r="O37" s="130" t="s">
        <v>180</v>
      </c>
      <c r="P37" s="130">
        <v>5</v>
      </c>
      <c r="Q37" s="130">
        <v>5</v>
      </c>
    </row>
    <row r="38" spans="1:17" ht="14.25" customHeight="1" x14ac:dyDescent="0.2">
      <c r="A38" s="170"/>
      <c r="B38" s="221"/>
      <c r="C38" s="184">
        <v>0</v>
      </c>
      <c r="D38" s="185">
        <v>0.2</v>
      </c>
      <c r="E38" s="185">
        <v>0.2</v>
      </c>
      <c r="F38" s="185">
        <v>0.6</v>
      </c>
      <c r="G38" s="185"/>
      <c r="H38" s="186"/>
      <c r="I38" s="171">
        <v>0</v>
      </c>
      <c r="J38" s="172">
        <v>0</v>
      </c>
      <c r="K38" s="172">
        <v>0.2</v>
      </c>
      <c r="L38" s="172">
        <v>0.8</v>
      </c>
      <c r="M38" s="185"/>
      <c r="N38" s="186"/>
      <c r="O38" s="130"/>
    </row>
    <row r="39" spans="1:17" ht="12.75" customHeight="1" x14ac:dyDescent="0.2">
      <c r="A39" s="174" t="s">
        <v>47</v>
      </c>
      <c r="B39" s="223" t="s">
        <v>61</v>
      </c>
      <c r="C39" s="175">
        <v>0</v>
      </c>
      <c r="D39" s="176">
        <v>1</v>
      </c>
      <c r="E39" s="176">
        <v>0</v>
      </c>
      <c r="F39" s="176">
        <v>4</v>
      </c>
      <c r="G39" s="177">
        <v>0</v>
      </c>
      <c r="H39" s="178">
        <v>0</v>
      </c>
      <c r="I39" s="175">
        <v>0</v>
      </c>
      <c r="J39" s="176">
        <v>0</v>
      </c>
      <c r="K39" s="176">
        <v>0</v>
      </c>
      <c r="L39" s="176">
        <v>5</v>
      </c>
      <c r="M39" s="177">
        <v>0</v>
      </c>
      <c r="N39" s="178">
        <v>0</v>
      </c>
      <c r="O39" s="130" t="s">
        <v>181</v>
      </c>
      <c r="P39" s="130">
        <v>5</v>
      </c>
      <c r="Q39" s="130">
        <v>5</v>
      </c>
    </row>
    <row r="40" spans="1:17" ht="15" customHeight="1" x14ac:dyDescent="0.2">
      <c r="A40" s="174"/>
      <c r="B40" s="223"/>
      <c r="C40" s="179">
        <v>0</v>
      </c>
      <c r="D40" s="180">
        <v>0.2</v>
      </c>
      <c r="E40" s="180">
        <v>0</v>
      </c>
      <c r="F40" s="180">
        <v>0.8</v>
      </c>
      <c r="G40" s="180"/>
      <c r="H40" s="181"/>
      <c r="I40" s="182">
        <v>0</v>
      </c>
      <c r="J40" s="183">
        <v>0</v>
      </c>
      <c r="K40" s="183">
        <v>0</v>
      </c>
      <c r="L40" s="183">
        <v>1</v>
      </c>
      <c r="M40" s="180"/>
      <c r="N40" s="181"/>
      <c r="O40" s="130"/>
    </row>
    <row r="41" spans="1:17" ht="12.75" customHeight="1" x14ac:dyDescent="0.2">
      <c r="A41" s="170" t="s">
        <v>48</v>
      </c>
      <c r="B41" s="221" t="s">
        <v>62</v>
      </c>
      <c r="C41" s="166">
        <v>0</v>
      </c>
      <c r="D41" s="167">
        <v>1</v>
      </c>
      <c r="E41" s="167">
        <v>1</v>
      </c>
      <c r="F41" s="167">
        <v>3</v>
      </c>
      <c r="G41" s="168">
        <v>0</v>
      </c>
      <c r="H41" s="169">
        <v>0</v>
      </c>
      <c r="I41" s="166">
        <v>0</v>
      </c>
      <c r="J41" s="167">
        <v>0</v>
      </c>
      <c r="K41" s="167">
        <v>0</v>
      </c>
      <c r="L41" s="167">
        <v>5</v>
      </c>
      <c r="M41" s="168">
        <v>0</v>
      </c>
      <c r="N41" s="169">
        <v>0</v>
      </c>
      <c r="O41" s="130" t="s">
        <v>182</v>
      </c>
      <c r="P41" s="130">
        <v>5</v>
      </c>
      <c r="Q41" s="130">
        <v>5</v>
      </c>
    </row>
    <row r="42" spans="1:17" x14ac:dyDescent="0.2">
      <c r="A42" s="190"/>
      <c r="B42" s="224"/>
      <c r="C42" s="191">
        <v>0</v>
      </c>
      <c r="D42" s="192">
        <v>0.2</v>
      </c>
      <c r="E42" s="192">
        <v>0.2</v>
      </c>
      <c r="F42" s="192">
        <v>0.6</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2</v>
      </c>
      <c r="H48" s="177">
        <v>0</v>
      </c>
      <c r="P48" s="130">
        <v>5</v>
      </c>
    </row>
    <row r="49" spans="1:16" x14ac:dyDescent="0.2">
      <c r="A49" s="86"/>
      <c r="C49" s="180">
        <v>0</v>
      </c>
      <c r="D49" s="180">
        <v>0</v>
      </c>
      <c r="E49" s="180">
        <v>0</v>
      </c>
      <c r="F49" s="180">
        <v>0.6</v>
      </c>
      <c r="G49" s="180">
        <v>0.4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2</v>
      </c>
      <c r="H54" s="177">
        <v>0</v>
      </c>
      <c r="P54" s="130">
        <v>5</v>
      </c>
    </row>
    <row r="55" spans="1:16" x14ac:dyDescent="0.2">
      <c r="A55" s="86"/>
      <c r="C55" s="180">
        <v>0</v>
      </c>
      <c r="D55" s="180">
        <v>0</v>
      </c>
      <c r="E55" s="180">
        <v>0.2</v>
      </c>
      <c r="F55" s="180">
        <v>0.4</v>
      </c>
      <c r="G55" s="180">
        <v>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4</v>
      </c>
      <c r="F60" s="199">
        <v>0</v>
      </c>
      <c r="G60" s="199"/>
      <c r="H60" s="177">
        <v>0</v>
      </c>
      <c r="P60" s="130">
        <v>5</v>
      </c>
    </row>
    <row r="61" spans="1:16" x14ac:dyDescent="0.2">
      <c r="A61" s="86"/>
      <c r="C61" s="180">
        <v>0</v>
      </c>
      <c r="D61" s="180">
        <v>0.2</v>
      </c>
      <c r="E61" s="180">
        <v>0.8</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C76A-0075-4DCE-A12D-1373A196DECC}">
  <sheetPr codeName="Sheet8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261</v>
      </c>
      <c r="C3" s="133"/>
      <c r="D3" s="134"/>
      <c r="E3" s="135">
        <v>44790</v>
      </c>
      <c r="F3" s="134"/>
      <c r="G3" s="136"/>
      <c r="H3" s="136"/>
      <c r="I3" s="135" t="s">
        <v>262</v>
      </c>
      <c r="J3" s="136"/>
      <c r="K3" s="136"/>
      <c r="L3" s="136"/>
      <c r="M3" s="137">
        <v>29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5</v>
      </c>
      <c r="D7" s="145">
        <v>0.17241379310344829</v>
      </c>
      <c r="F7" s="146" t="s">
        <v>28</v>
      </c>
      <c r="G7" s="147"/>
      <c r="H7" s="147">
        <v>0</v>
      </c>
      <c r="I7" s="141">
        <v>0</v>
      </c>
      <c r="K7" s="81" t="s">
        <v>263</v>
      </c>
      <c r="N7" s="81" t="s">
        <v>263</v>
      </c>
    </row>
    <row r="8" spans="1:15" x14ac:dyDescent="0.2">
      <c r="B8" s="139" t="s">
        <v>5</v>
      </c>
      <c r="C8" s="140">
        <v>0</v>
      </c>
      <c r="D8" s="141">
        <v>0</v>
      </c>
      <c r="F8" s="148" t="s">
        <v>0</v>
      </c>
      <c r="H8" s="81">
        <v>0</v>
      </c>
      <c r="I8" s="145">
        <v>0</v>
      </c>
      <c r="K8" s="81" t="s">
        <v>263</v>
      </c>
      <c r="N8" s="81" t="s">
        <v>263</v>
      </c>
    </row>
    <row r="9" spans="1:15" x14ac:dyDescent="0.2">
      <c r="B9" s="144" t="s">
        <v>6</v>
      </c>
      <c r="C9" s="88">
        <v>1</v>
      </c>
      <c r="D9" s="145">
        <v>3.4482758620689655E-2</v>
      </c>
      <c r="F9" s="146" t="s">
        <v>29</v>
      </c>
      <c r="G9" s="147"/>
      <c r="H9" s="147">
        <v>0</v>
      </c>
      <c r="I9" s="141">
        <v>0</v>
      </c>
      <c r="K9" s="81" t="s">
        <v>263</v>
      </c>
      <c r="N9" s="81" t="s">
        <v>263</v>
      </c>
    </row>
    <row r="10" spans="1:15" x14ac:dyDescent="0.2">
      <c r="B10" s="139" t="s">
        <v>4</v>
      </c>
      <c r="C10" s="140">
        <v>2</v>
      </c>
      <c r="D10" s="141">
        <v>6.8965517241379309E-2</v>
      </c>
      <c r="F10" s="148" t="s">
        <v>30</v>
      </c>
      <c r="H10" s="81">
        <v>0</v>
      </c>
      <c r="I10" s="145">
        <v>0</v>
      </c>
      <c r="K10" s="81" t="s">
        <v>263</v>
      </c>
      <c r="N10" s="81" t="s">
        <v>263</v>
      </c>
    </row>
    <row r="11" spans="1:15" x14ac:dyDescent="0.2">
      <c r="B11" s="144" t="s">
        <v>23</v>
      </c>
      <c r="C11" s="88">
        <v>0</v>
      </c>
      <c r="D11" s="145">
        <v>0</v>
      </c>
      <c r="F11" s="146" t="s">
        <v>31</v>
      </c>
      <c r="G11" s="147"/>
      <c r="H11" s="147">
        <v>0</v>
      </c>
      <c r="I11" s="141">
        <v>0</v>
      </c>
      <c r="K11" s="81" t="s">
        <v>263</v>
      </c>
      <c r="N11" s="81" t="s">
        <v>263</v>
      </c>
    </row>
    <row r="12" spans="1:15" x14ac:dyDescent="0.2">
      <c r="B12" s="139" t="s">
        <v>26</v>
      </c>
      <c r="C12" s="140">
        <v>1</v>
      </c>
      <c r="D12" s="141">
        <v>3.4482758620689655E-2</v>
      </c>
      <c r="F12" s="148" t="s">
        <v>32</v>
      </c>
      <c r="H12" s="81">
        <v>0</v>
      </c>
      <c r="I12" s="145">
        <v>0</v>
      </c>
      <c r="K12" s="81" t="s">
        <v>263</v>
      </c>
      <c r="N12" s="81" t="s">
        <v>263</v>
      </c>
    </row>
    <row r="13" spans="1:15" x14ac:dyDescent="0.2">
      <c r="B13" s="144" t="s">
        <v>24</v>
      </c>
      <c r="C13" s="88">
        <v>0</v>
      </c>
      <c r="D13" s="145">
        <v>0</v>
      </c>
      <c r="F13" s="146" t="s">
        <v>33</v>
      </c>
      <c r="G13" s="147"/>
      <c r="H13" s="147">
        <v>0</v>
      </c>
      <c r="I13" s="141">
        <v>0</v>
      </c>
      <c r="K13" s="81" t="s">
        <v>263</v>
      </c>
      <c r="N13" s="81" t="s">
        <v>263</v>
      </c>
    </row>
    <row r="14" spans="1:15" x14ac:dyDescent="0.2">
      <c r="B14" s="139" t="s">
        <v>27</v>
      </c>
      <c r="C14" s="140">
        <v>0</v>
      </c>
      <c r="D14" s="141">
        <v>0</v>
      </c>
      <c r="F14" s="144"/>
      <c r="K14" s="81" t="s">
        <v>263</v>
      </c>
      <c r="N14" s="81" t="s">
        <v>263</v>
      </c>
    </row>
    <row r="15" spans="1:15" x14ac:dyDescent="0.2">
      <c r="B15" s="144" t="s">
        <v>22</v>
      </c>
      <c r="C15" s="88">
        <v>0</v>
      </c>
      <c r="D15" s="145">
        <v>0</v>
      </c>
      <c r="K15" s="81" t="s">
        <v>263</v>
      </c>
      <c r="N15" s="81" t="s">
        <v>263</v>
      </c>
    </row>
    <row r="16" spans="1:15" x14ac:dyDescent="0.2">
      <c r="B16" s="139" t="s">
        <v>25</v>
      </c>
      <c r="C16" s="140">
        <v>0</v>
      </c>
      <c r="D16" s="141">
        <v>0</v>
      </c>
      <c r="F16" s="144"/>
      <c r="K16" s="81" t="s">
        <v>263</v>
      </c>
      <c r="N16" s="81" t="s">
        <v>263</v>
      </c>
    </row>
    <row r="17" spans="1:17" x14ac:dyDescent="0.2">
      <c r="B17" s="144" t="s">
        <v>7</v>
      </c>
      <c r="C17" s="88">
        <v>24</v>
      </c>
      <c r="D17" s="149">
        <v>0.82758620689655171</v>
      </c>
      <c r="K17" s="81" t="s">
        <v>263</v>
      </c>
      <c r="N17" s="81" t="s">
        <v>263</v>
      </c>
    </row>
    <row r="18" spans="1:17" ht="10.5" customHeight="1" x14ac:dyDescent="0.2">
      <c r="C18" s="88"/>
      <c r="K18" s="81" t="s">
        <v>263</v>
      </c>
      <c r="N18" s="81" t="s">
        <v>263</v>
      </c>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1</v>
      </c>
      <c r="D24" s="167">
        <v>3</v>
      </c>
      <c r="E24" s="167">
        <v>2</v>
      </c>
      <c r="F24" s="167">
        <v>12</v>
      </c>
      <c r="G24" s="168">
        <v>9</v>
      </c>
      <c r="H24" s="169">
        <v>2</v>
      </c>
      <c r="I24" s="166">
        <v>0</v>
      </c>
      <c r="J24" s="167">
        <v>1</v>
      </c>
      <c r="K24" s="167">
        <v>3</v>
      </c>
      <c r="L24" s="167">
        <v>21</v>
      </c>
      <c r="M24" s="168">
        <v>2</v>
      </c>
      <c r="N24" s="169">
        <v>2</v>
      </c>
      <c r="O24" s="130" t="s">
        <v>174</v>
      </c>
      <c r="P24" s="130">
        <v>29</v>
      </c>
      <c r="Q24" s="130">
        <v>29</v>
      </c>
    </row>
    <row r="25" spans="1:17" ht="18.75" customHeight="1" x14ac:dyDescent="0.2">
      <c r="A25" s="170"/>
      <c r="B25" s="221"/>
      <c r="C25" s="171">
        <v>5.5555555555555552E-2</v>
      </c>
      <c r="D25" s="172">
        <v>0.16666666666666666</v>
      </c>
      <c r="E25" s="172">
        <v>0.1111111111111111</v>
      </c>
      <c r="F25" s="172">
        <v>0.66666666666666663</v>
      </c>
      <c r="G25" s="172"/>
      <c r="H25" s="173"/>
      <c r="I25" s="171">
        <v>0</v>
      </c>
      <c r="J25" s="172">
        <v>0.04</v>
      </c>
      <c r="K25" s="172">
        <v>0.12</v>
      </c>
      <c r="L25" s="172">
        <v>0.84</v>
      </c>
      <c r="M25" s="172"/>
      <c r="N25" s="173"/>
      <c r="O25" s="130"/>
    </row>
    <row r="26" spans="1:17" ht="12.75" customHeight="1" x14ac:dyDescent="0.2">
      <c r="A26" s="174" t="s">
        <v>41</v>
      </c>
      <c r="B26" s="223" t="s">
        <v>51</v>
      </c>
      <c r="C26" s="175">
        <v>4</v>
      </c>
      <c r="D26" s="176">
        <v>3</v>
      </c>
      <c r="E26" s="176">
        <v>6</v>
      </c>
      <c r="F26" s="176">
        <v>5</v>
      </c>
      <c r="G26" s="177">
        <v>8</v>
      </c>
      <c r="H26" s="178">
        <v>3</v>
      </c>
      <c r="I26" s="175">
        <v>1</v>
      </c>
      <c r="J26" s="176">
        <v>0</v>
      </c>
      <c r="K26" s="176">
        <v>5</v>
      </c>
      <c r="L26" s="176">
        <v>17</v>
      </c>
      <c r="M26" s="177">
        <v>3</v>
      </c>
      <c r="N26" s="178">
        <v>3</v>
      </c>
      <c r="O26" s="130" t="s">
        <v>175</v>
      </c>
      <c r="P26" s="130">
        <v>29</v>
      </c>
      <c r="Q26" s="130">
        <v>29</v>
      </c>
    </row>
    <row r="27" spans="1:17" ht="18" customHeight="1" x14ac:dyDescent="0.2">
      <c r="A27" s="174"/>
      <c r="B27" s="223"/>
      <c r="C27" s="179">
        <v>0.22222222222222221</v>
      </c>
      <c r="D27" s="180">
        <v>0.16666666666666666</v>
      </c>
      <c r="E27" s="180">
        <v>0.33333333333333331</v>
      </c>
      <c r="F27" s="180">
        <v>0.27777777777777779</v>
      </c>
      <c r="G27" s="180"/>
      <c r="H27" s="181"/>
      <c r="I27" s="182">
        <v>4.3478260869565216E-2</v>
      </c>
      <c r="J27" s="183">
        <v>0</v>
      </c>
      <c r="K27" s="183">
        <v>0.21739130434782608</v>
      </c>
      <c r="L27" s="183">
        <v>0.73913043478260865</v>
      </c>
      <c r="M27" s="180"/>
      <c r="N27" s="181"/>
      <c r="O27" s="130"/>
    </row>
    <row r="28" spans="1:17" ht="12.75" customHeight="1" x14ac:dyDescent="0.2">
      <c r="A28" s="170" t="s">
        <v>42</v>
      </c>
      <c r="B28" s="221" t="s">
        <v>58</v>
      </c>
      <c r="C28" s="166">
        <v>4</v>
      </c>
      <c r="D28" s="167">
        <v>6</v>
      </c>
      <c r="E28" s="167">
        <v>2</v>
      </c>
      <c r="F28" s="167">
        <v>8</v>
      </c>
      <c r="G28" s="168">
        <v>7</v>
      </c>
      <c r="H28" s="169">
        <v>2</v>
      </c>
      <c r="I28" s="166">
        <v>1</v>
      </c>
      <c r="J28" s="167">
        <v>4</v>
      </c>
      <c r="K28" s="167">
        <v>6</v>
      </c>
      <c r="L28" s="167">
        <v>14</v>
      </c>
      <c r="M28" s="168">
        <v>2</v>
      </c>
      <c r="N28" s="169">
        <v>2</v>
      </c>
      <c r="O28" s="130" t="s">
        <v>176</v>
      </c>
      <c r="P28" s="130">
        <v>29</v>
      </c>
      <c r="Q28" s="130">
        <v>29</v>
      </c>
    </row>
    <row r="29" spans="1:17" ht="15.75" customHeight="1" x14ac:dyDescent="0.2">
      <c r="A29" s="170"/>
      <c r="B29" s="221"/>
      <c r="C29" s="184">
        <v>0.2</v>
      </c>
      <c r="D29" s="185">
        <v>0.3</v>
      </c>
      <c r="E29" s="185">
        <v>0.1</v>
      </c>
      <c r="F29" s="185">
        <v>0.4</v>
      </c>
      <c r="G29" s="185"/>
      <c r="H29" s="186"/>
      <c r="I29" s="171">
        <v>0.04</v>
      </c>
      <c r="J29" s="172">
        <v>0.16</v>
      </c>
      <c r="K29" s="172">
        <v>0.24</v>
      </c>
      <c r="L29" s="172">
        <v>0.56000000000000005</v>
      </c>
      <c r="M29" s="185"/>
      <c r="N29" s="186"/>
      <c r="O29" s="130"/>
    </row>
    <row r="30" spans="1:17" ht="13.5" customHeight="1" x14ac:dyDescent="0.2">
      <c r="A30" s="174" t="s">
        <v>43</v>
      </c>
      <c r="B30" s="223" t="s">
        <v>59</v>
      </c>
      <c r="C30" s="175">
        <v>3</v>
      </c>
      <c r="D30" s="176">
        <v>2</v>
      </c>
      <c r="E30" s="176">
        <v>4</v>
      </c>
      <c r="F30" s="176">
        <v>10</v>
      </c>
      <c r="G30" s="177">
        <v>7</v>
      </c>
      <c r="H30" s="178">
        <v>3</v>
      </c>
      <c r="I30" s="175">
        <v>0</v>
      </c>
      <c r="J30" s="176">
        <v>0</v>
      </c>
      <c r="K30" s="176">
        <v>4</v>
      </c>
      <c r="L30" s="176">
        <v>21</v>
      </c>
      <c r="M30" s="177">
        <v>2</v>
      </c>
      <c r="N30" s="178">
        <v>2</v>
      </c>
      <c r="O30" s="130" t="s">
        <v>177</v>
      </c>
      <c r="P30" s="130">
        <v>29</v>
      </c>
      <c r="Q30" s="130">
        <v>29</v>
      </c>
    </row>
    <row r="31" spans="1:17" ht="13.5" customHeight="1" x14ac:dyDescent="0.2">
      <c r="A31" s="174"/>
      <c r="B31" s="223"/>
      <c r="C31" s="179">
        <v>0.15789473684210525</v>
      </c>
      <c r="D31" s="180">
        <v>0.10526315789473684</v>
      </c>
      <c r="E31" s="180">
        <v>0.21052631578947367</v>
      </c>
      <c r="F31" s="180">
        <v>0.52631578947368418</v>
      </c>
      <c r="G31" s="180"/>
      <c r="H31" s="181"/>
      <c r="I31" s="182">
        <v>0</v>
      </c>
      <c r="J31" s="183">
        <v>0</v>
      </c>
      <c r="K31" s="183">
        <v>0.16</v>
      </c>
      <c r="L31" s="183">
        <v>0.84</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2</v>
      </c>
      <c r="D33" s="167">
        <v>3</v>
      </c>
      <c r="E33" s="167">
        <v>5</v>
      </c>
      <c r="F33" s="167">
        <v>7</v>
      </c>
      <c r="G33" s="168">
        <v>7</v>
      </c>
      <c r="H33" s="169">
        <v>5</v>
      </c>
      <c r="I33" s="166">
        <v>0</v>
      </c>
      <c r="J33" s="167">
        <v>1</v>
      </c>
      <c r="K33" s="167">
        <v>4</v>
      </c>
      <c r="L33" s="167">
        <v>17</v>
      </c>
      <c r="M33" s="168">
        <v>3</v>
      </c>
      <c r="N33" s="169">
        <v>4</v>
      </c>
      <c r="O33" s="130" t="s">
        <v>178</v>
      </c>
      <c r="P33" s="130">
        <v>29</v>
      </c>
      <c r="Q33" s="130">
        <v>29</v>
      </c>
    </row>
    <row r="34" spans="1:17" ht="14.25" customHeight="1" x14ac:dyDescent="0.2">
      <c r="A34" s="170"/>
      <c r="B34" s="221"/>
      <c r="C34" s="184">
        <v>0.11764705882352941</v>
      </c>
      <c r="D34" s="185">
        <v>0.17647058823529413</v>
      </c>
      <c r="E34" s="185">
        <v>0.29411764705882354</v>
      </c>
      <c r="F34" s="185">
        <v>0.41176470588235292</v>
      </c>
      <c r="G34" s="185"/>
      <c r="H34" s="186"/>
      <c r="I34" s="171">
        <v>0</v>
      </c>
      <c r="J34" s="172">
        <v>4.5454545454545456E-2</v>
      </c>
      <c r="K34" s="172">
        <v>0.18181818181818182</v>
      </c>
      <c r="L34" s="172">
        <v>0.77272727272727271</v>
      </c>
      <c r="M34" s="185"/>
      <c r="N34" s="186"/>
      <c r="O34" s="130"/>
    </row>
    <row r="35" spans="1:17" ht="12.75" customHeight="1" x14ac:dyDescent="0.2">
      <c r="A35" s="174" t="s">
        <v>45</v>
      </c>
      <c r="B35" s="223" t="s">
        <v>52</v>
      </c>
      <c r="C35" s="175">
        <v>3</v>
      </c>
      <c r="D35" s="176">
        <v>3</v>
      </c>
      <c r="E35" s="176">
        <v>3</v>
      </c>
      <c r="F35" s="176">
        <v>12</v>
      </c>
      <c r="G35" s="177">
        <v>4</v>
      </c>
      <c r="H35" s="178">
        <v>4</v>
      </c>
      <c r="I35" s="175">
        <v>1</v>
      </c>
      <c r="J35" s="176">
        <v>0</v>
      </c>
      <c r="K35" s="176">
        <v>5</v>
      </c>
      <c r="L35" s="176">
        <v>19</v>
      </c>
      <c r="M35" s="177">
        <v>2</v>
      </c>
      <c r="N35" s="178">
        <v>2</v>
      </c>
      <c r="O35" s="130" t="s">
        <v>179</v>
      </c>
      <c r="P35" s="130">
        <v>29</v>
      </c>
      <c r="Q35" s="130">
        <v>29</v>
      </c>
    </row>
    <row r="36" spans="1:17" ht="15.75" customHeight="1" x14ac:dyDescent="0.2">
      <c r="A36" s="174"/>
      <c r="B36" s="223"/>
      <c r="C36" s="179">
        <v>0.14285714285714285</v>
      </c>
      <c r="D36" s="180">
        <v>0.14285714285714285</v>
      </c>
      <c r="E36" s="180">
        <v>0.14285714285714285</v>
      </c>
      <c r="F36" s="180">
        <v>0.5714285714285714</v>
      </c>
      <c r="G36" s="180"/>
      <c r="H36" s="181"/>
      <c r="I36" s="182">
        <v>0.04</v>
      </c>
      <c r="J36" s="183">
        <v>0</v>
      </c>
      <c r="K36" s="183">
        <v>0.2</v>
      </c>
      <c r="L36" s="183">
        <v>0.76</v>
      </c>
      <c r="M36" s="180"/>
      <c r="N36" s="181"/>
      <c r="O36" s="130"/>
    </row>
    <row r="37" spans="1:17" ht="12.75" customHeight="1" x14ac:dyDescent="0.2">
      <c r="A37" s="170" t="s">
        <v>46</v>
      </c>
      <c r="B37" s="221" t="s">
        <v>53</v>
      </c>
      <c r="C37" s="166">
        <v>3</v>
      </c>
      <c r="D37" s="167">
        <v>3</v>
      </c>
      <c r="E37" s="167">
        <v>6</v>
      </c>
      <c r="F37" s="167">
        <v>7</v>
      </c>
      <c r="G37" s="168">
        <v>6</v>
      </c>
      <c r="H37" s="169">
        <v>4</v>
      </c>
      <c r="I37" s="166">
        <v>1</v>
      </c>
      <c r="J37" s="167">
        <v>0</v>
      </c>
      <c r="K37" s="167">
        <v>3</v>
      </c>
      <c r="L37" s="167">
        <v>21</v>
      </c>
      <c r="M37" s="168">
        <v>2</v>
      </c>
      <c r="N37" s="169">
        <v>2</v>
      </c>
      <c r="O37" s="130" t="s">
        <v>180</v>
      </c>
      <c r="P37" s="130">
        <v>29</v>
      </c>
      <c r="Q37" s="130">
        <v>29</v>
      </c>
    </row>
    <row r="38" spans="1:17" ht="14.25" customHeight="1" x14ac:dyDescent="0.2">
      <c r="A38" s="170"/>
      <c r="B38" s="221"/>
      <c r="C38" s="184">
        <v>0.15789473684210525</v>
      </c>
      <c r="D38" s="185">
        <v>0.15789473684210525</v>
      </c>
      <c r="E38" s="185">
        <v>0.31578947368421051</v>
      </c>
      <c r="F38" s="185">
        <v>0.36842105263157893</v>
      </c>
      <c r="G38" s="185"/>
      <c r="H38" s="186"/>
      <c r="I38" s="171">
        <v>0.04</v>
      </c>
      <c r="J38" s="172">
        <v>0</v>
      </c>
      <c r="K38" s="172">
        <v>0.12</v>
      </c>
      <c r="L38" s="172">
        <v>0.84</v>
      </c>
      <c r="M38" s="185"/>
      <c r="N38" s="186"/>
      <c r="O38" s="130"/>
    </row>
    <row r="39" spans="1:17" ht="12.75" customHeight="1" x14ac:dyDescent="0.2">
      <c r="A39" s="174" t="s">
        <v>47</v>
      </c>
      <c r="B39" s="223" t="s">
        <v>61</v>
      </c>
      <c r="C39" s="175">
        <v>2</v>
      </c>
      <c r="D39" s="176">
        <v>6</v>
      </c>
      <c r="E39" s="176">
        <v>2</v>
      </c>
      <c r="F39" s="176">
        <v>10</v>
      </c>
      <c r="G39" s="177">
        <v>5</v>
      </c>
      <c r="H39" s="178">
        <v>4</v>
      </c>
      <c r="I39" s="175">
        <v>0</v>
      </c>
      <c r="J39" s="176">
        <v>1</v>
      </c>
      <c r="K39" s="176">
        <v>1</v>
      </c>
      <c r="L39" s="176">
        <v>22</v>
      </c>
      <c r="M39" s="177">
        <v>2</v>
      </c>
      <c r="N39" s="178">
        <v>3</v>
      </c>
      <c r="O39" s="130" t="s">
        <v>181</v>
      </c>
      <c r="P39" s="130">
        <v>29</v>
      </c>
      <c r="Q39" s="130">
        <v>29</v>
      </c>
    </row>
    <row r="40" spans="1:17" ht="15" customHeight="1" x14ac:dyDescent="0.2">
      <c r="A40" s="174"/>
      <c r="B40" s="223"/>
      <c r="C40" s="179">
        <v>0.1</v>
      </c>
      <c r="D40" s="180">
        <v>0.3</v>
      </c>
      <c r="E40" s="180">
        <v>0.1</v>
      </c>
      <c r="F40" s="180">
        <v>0.5</v>
      </c>
      <c r="G40" s="180"/>
      <c r="H40" s="181"/>
      <c r="I40" s="182">
        <v>0</v>
      </c>
      <c r="J40" s="183">
        <v>4.1666666666666664E-2</v>
      </c>
      <c r="K40" s="183">
        <v>4.1666666666666664E-2</v>
      </c>
      <c r="L40" s="183">
        <v>0.91666666666666663</v>
      </c>
      <c r="M40" s="180"/>
      <c r="N40" s="181"/>
      <c r="O40" s="130"/>
    </row>
    <row r="41" spans="1:17" ht="12.75" customHeight="1" x14ac:dyDescent="0.2">
      <c r="A41" s="170" t="s">
        <v>48</v>
      </c>
      <c r="B41" s="221" t="s">
        <v>62</v>
      </c>
      <c r="C41" s="166">
        <v>3</v>
      </c>
      <c r="D41" s="167">
        <v>3</v>
      </c>
      <c r="E41" s="167">
        <v>4</v>
      </c>
      <c r="F41" s="167">
        <v>8</v>
      </c>
      <c r="G41" s="168">
        <v>7</v>
      </c>
      <c r="H41" s="169">
        <v>4</v>
      </c>
      <c r="I41" s="166">
        <v>0</v>
      </c>
      <c r="J41" s="167">
        <v>1</v>
      </c>
      <c r="K41" s="167">
        <v>4</v>
      </c>
      <c r="L41" s="167">
        <v>19</v>
      </c>
      <c r="M41" s="168">
        <v>3</v>
      </c>
      <c r="N41" s="169">
        <v>2</v>
      </c>
      <c r="O41" s="130" t="s">
        <v>182</v>
      </c>
      <c r="P41" s="130">
        <v>29</v>
      </c>
      <c r="Q41" s="130">
        <v>29</v>
      </c>
    </row>
    <row r="42" spans="1:17" x14ac:dyDescent="0.2">
      <c r="A42" s="190"/>
      <c r="B42" s="224"/>
      <c r="C42" s="191">
        <v>0.16666666666666666</v>
      </c>
      <c r="D42" s="192">
        <v>0.16666666666666666</v>
      </c>
      <c r="E42" s="192">
        <v>0.22222222222222221</v>
      </c>
      <c r="F42" s="192">
        <v>0.44444444444444442</v>
      </c>
      <c r="G42" s="192"/>
      <c r="H42" s="193"/>
      <c r="I42" s="194">
        <v>0</v>
      </c>
      <c r="J42" s="195">
        <v>4.1666666666666664E-2</v>
      </c>
      <c r="K42" s="195">
        <v>0.16666666666666666</v>
      </c>
      <c r="L42" s="195">
        <v>0.79166666666666663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2</v>
      </c>
      <c r="F48" s="199">
        <v>7</v>
      </c>
      <c r="G48" s="199">
        <v>14</v>
      </c>
      <c r="H48" s="177">
        <v>3</v>
      </c>
      <c r="P48" s="130">
        <v>29</v>
      </c>
    </row>
    <row r="49" spans="1:16" x14ac:dyDescent="0.2">
      <c r="A49" s="86"/>
      <c r="C49" s="180">
        <v>0.11538461538461539</v>
      </c>
      <c r="D49" s="180">
        <v>0</v>
      </c>
      <c r="E49" s="180">
        <v>7.6923076923076927E-2</v>
      </c>
      <c r="F49" s="180">
        <v>0.26923076923076922</v>
      </c>
      <c r="G49" s="180">
        <v>0.53846153846153844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3</v>
      </c>
      <c r="D54" s="199">
        <v>0</v>
      </c>
      <c r="E54" s="199">
        <v>2</v>
      </c>
      <c r="F54" s="199">
        <v>15</v>
      </c>
      <c r="G54" s="199">
        <v>6</v>
      </c>
      <c r="H54" s="177">
        <v>3</v>
      </c>
      <c r="P54" s="130">
        <v>29</v>
      </c>
    </row>
    <row r="55" spans="1:16" x14ac:dyDescent="0.2">
      <c r="A55" s="86"/>
      <c r="C55" s="180">
        <v>0.11538461538461539</v>
      </c>
      <c r="D55" s="180">
        <v>0</v>
      </c>
      <c r="E55" s="180">
        <v>7.6923076923076927E-2</v>
      </c>
      <c r="F55" s="180">
        <v>0.57692307692307687</v>
      </c>
      <c r="G55" s="180">
        <v>0.23076923076923078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3</v>
      </c>
      <c r="D60" s="199">
        <v>0</v>
      </c>
      <c r="E60" s="199">
        <v>22</v>
      </c>
      <c r="F60" s="199">
        <v>0</v>
      </c>
      <c r="G60" s="199"/>
      <c r="H60" s="177">
        <v>4</v>
      </c>
      <c r="P60" s="130">
        <v>29</v>
      </c>
    </row>
    <row r="61" spans="1:16" x14ac:dyDescent="0.2">
      <c r="A61" s="86"/>
      <c r="C61" s="180">
        <v>0.12</v>
      </c>
      <c r="D61" s="180">
        <v>0</v>
      </c>
      <c r="E61" s="180">
        <v>0.88</v>
      </c>
      <c r="F61" s="180"/>
      <c r="G61" s="180"/>
      <c r="H61" s="180"/>
    </row>
    <row r="62" spans="1:16" x14ac:dyDescent="0.2">
      <c r="A62" s="87" t="s">
        <v>183</v>
      </c>
    </row>
    <row r="63" spans="1:16" ht="6.75" customHeight="1" x14ac:dyDescent="0.2">
      <c r="A63" s="87"/>
    </row>
    <row r="64" spans="1:16" ht="23.1" customHeight="1" x14ac:dyDescent="0.2">
      <c r="B64" s="226" t="s">
        <v>264</v>
      </c>
      <c r="C64" s="226"/>
      <c r="D64" s="226"/>
      <c r="E64" s="226"/>
      <c r="F64" s="226"/>
      <c r="G64" s="226"/>
      <c r="H64" s="226"/>
      <c r="I64" s="226"/>
      <c r="J64" s="226"/>
      <c r="K64" s="226"/>
      <c r="L64" s="226"/>
    </row>
    <row r="65" spans="2:12" ht="23.1" customHeight="1" x14ac:dyDescent="0.2">
      <c r="B65" s="226" t="s">
        <v>265</v>
      </c>
      <c r="C65" s="226"/>
      <c r="D65" s="226"/>
      <c r="E65" s="226"/>
      <c r="F65" s="226"/>
      <c r="G65" s="226"/>
      <c r="H65" s="226"/>
      <c r="I65" s="226"/>
      <c r="J65" s="226"/>
      <c r="K65" s="226"/>
      <c r="L65" s="226"/>
    </row>
    <row r="66" spans="2:12" ht="23.1" customHeight="1" x14ac:dyDescent="0.2">
      <c r="B66" s="226" t="s">
        <v>266</v>
      </c>
      <c r="C66" s="226"/>
      <c r="D66" s="226"/>
      <c r="E66" s="226"/>
      <c r="F66" s="226"/>
      <c r="G66" s="226"/>
      <c r="H66" s="226"/>
      <c r="I66" s="226"/>
      <c r="J66" s="226"/>
      <c r="K66" s="226"/>
      <c r="L66" s="226"/>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57:F57"/>
    <mergeCell ref="B64:L64"/>
    <mergeCell ref="B65:L65"/>
    <mergeCell ref="B66:L66"/>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359A-A435-4F68-976C-FA2C3F918238}">
  <sheetPr codeName="Sheet2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168</v>
      </c>
    </row>
    <row r="2" spans="1:15" ht="16.5" customHeight="1" x14ac:dyDescent="0.2">
      <c r="A2" s="124"/>
      <c r="B2" s="125" t="s">
        <v>169</v>
      </c>
      <c r="C2" s="125"/>
      <c r="D2" s="126"/>
      <c r="E2" s="127" t="s">
        <v>170</v>
      </c>
      <c r="F2" s="126"/>
      <c r="G2" s="128"/>
      <c r="H2" s="128"/>
      <c r="I2" s="127" t="s">
        <v>171</v>
      </c>
      <c r="J2" s="128"/>
      <c r="K2" s="128"/>
      <c r="L2" s="128"/>
      <c r="M2" s="127" t="s">
        <v>1</v>
      </c>
      <c r="N2" s="129"/>
      <c r="O2" s="130"/>
    </row>
    <row r="3" spans="1:15" ht="16.5" customHeight="1" x14ac:dyDescent="0.2">
      <c r="A3" s="131"/>
      <c r="B3" s="132" t="s">
        <v>372</v>
      </c>
      <c r="C3" s="133"/>
      <c r="D3" s="134"/>
      <c r="E3" s="135">
        <v>44622</v>
      </c>
      <c r="F3" s="134"/>
      <c r="G3" s="136"/>
      <c r="H3" s="136"/>
      <c r="I3" s="135" t="s">
        <v>373</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173</v>
      </c>
    </row>
    <row r="7" spans="1:15" x14ac:dyDescent="0.2">
      <c r="B7" s="144" t="s">
        <v>3</v>
      </c>
      <c r="C7" s="88">
        <v>0</v>
      </c>
      <c r="D7" s="145">
        <v>0</v>
      </c>
      <c r="F7" s="146" t="s">
        <v>28</v>
      </c>
      <c r="G7" s="147"/>
      <c r="H7" s="147">
        <v>0</v>
      </c>
      <c r="I7" s="141">
        <v>0</v>
      </c>
      <c r="K7" s="81" t="s">
        <v>204</v>
      </c>
    </row>
    <row r="8" spans="1:15" x14ac:dyDescent="0.2">
      <c r="B8" s="139" t="s">
        <v>5</v>
      </c>
      <c r="C8" s="140">
        <v>0</v>
      </c>
      <c r="D8" s="141">
        <v>0</v>
      </c>
      <c r="F8" s="148" t="s">
        <v>0</v>
      </c>
      <c r="H8" s="81">
        <v>0</v>
      </c>
      <c r="I8" s="145">
        <v>0</v>
      </c>
      <c r="K8" s="81" t="s">
        <v>218</v>
      </c>
    </row>
    <row r="9" spans="1:15" x14ac:dyDescent="0.2">
      <c r="B9" s="144" t="s">
        <v>6</v>
      </c>
      <c r="C9" s="88">
        <v>0</v>
      </c>
      <c r="D9" s="145">
        <v>0</v>
      </c>
      <c r="F9" s="146" t="s">
        <v>29</v>
      </c>
      <c r="G9" s="147"/>
      <c r="H9" s="147">
        <v>0</v>
      </c>
      <c r="I9" s="141">
        <v>0</v>
      </c>
      <c r="K9" s="81" t="s">
        <v>374</v>
      </c>
    </row>
    <row r="10" spans="1:15" x14ac:dyDescent="0.2">
      <c r="B10" s="139" t="s">
        <v>4</v>
      </c>
      <c r="C10" s="140">
        <v>0</v>
      </c>
      <c r="D10" s="141">
        <v>0</v>
      </c>
      <c r="F10" s="148" t="s">
        <v>30</v>
      </c>
      <c r="H10" s="81">
        <v>0</v>
      </c>
      <c r="I10" s="145">
        <v>0</v>
      </c>
      <c r="K10" s="81" t="s">
        <v>204</v>
      </c>
    </row>
    <row r="11" spans="1:15" x14ac:dyDescent="0.2">
      <c r="B11" s="144" t="s">
        <v>23</v>
      </c>
      <c r="C11" s="88">
        <v>0</v>
      </c>
      <c r="D11" s="145">
        <v>0</v>
      </c>
      <c r="F11" s="146" t="s">
        <v>31</v>
      </c>
      <c r="G11" s="147"/>
      <c r="H11" s="147">
        <v>0</v>
      </c>
      <c r="I11" s="141">
        <v>0</v>
      </c>
      <c r="K11" s="81" t="s">
        <v>218</v>
      </c>
    </row>
    <row r="12" spans="1:15" x14ac:dyDescent="0.2">
      <c r="B12" s="139" t="s">
        <v>26</v>
      </c>
      <c r="C12" s="140">
        <v>5</v>
      </c>
      <c r="D12" s="141">
        <v>0.45454545454545453</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9.0909090909090912E-2</v>
      </c>
      <c r="F16" s="144"/>
    </row>
    <row r="17" spans="1:17" x14ac:dyDescent="0.2">
      <c r="B17" s="144" t="s">
        <v>7</v>
      </c>
      <c r="C17" s="88">
        <v>5</v>
      </c>
      <c r="D17" s="149">
        <v>0.45454545454545453</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2" t="s">
        <v>50</v>
      </c>
      <c r="C24" s="166">
        <v>4</v>
      </c>
      <c r="D24" s="167">
        <v>0</v>
      </c>
      <c r="E24" s="167">
        <v>2</v>
      </c>
      <c r="F24" s="167">
        <v>1</v>
      </c>
      <c r="G24" s="168">
        <v>4</v>
      </c>
      <c r="H24" s="169">
        <v>0</v>
      </c>
      <c r="I24" s="166">
        <v>0</v>
      </c>
      <c r="J24" s="167">
        <v>1</v>
      </c>
      <c r="K24" s="167">
        <v>4</v>
      </c>
      <c r="L24" s="167">
        <v>6</v>
      </c>
      <c r="M24" s="168">
        <v>0</v>
      </c>
      <c r="N24" s="169">
        <v>0</v>
      </c>
      <c r="O24" s="130" t="s">
        <v>174</v>
      </c>
      <c r="P24" s="130">
        <v>11</v>
      </c>
      <c r="Q24" s="130">
        <v>11</v>
      </c>
    </row>
    <row r="25" spans="1:17" ht="18.75" customHeight="1" x14ac:dyDescent="0.2">
      <c r="A25" s="170"/>
      <c r="B25" s="221"/>
      <c r="C25" s="171">
        <v>0.5714285714285714</v>
      </c>
      <c r="D25" s="172">
        <v>0</v>
      </c>
      <c r="E25" s="172">
        <v>0.2857142857142857</v>
      </c>
      <c r="F25" s="172">
        <v>0.14285714285714285</v>
      </c>
      <c r="G25" s="172"/>
      <c r="H25" s="173"/>
      <c r="I25" s="171">
        <v>0</v>
      </c>
      <c r="J25" s="172">
        <v>9.0909090909090912E-2</v>
      </c>
      <c r="K25" s="172">
        <v>0.36363636363636365</v>
      </c>
      <c r="L25" s="172">
        <v>0.54545454545454541</v>
      </c>
      <c r="M25" s="172"/>
      <c r="N25" s="173"/>
      <c r="O25" s="130"/>
    </row>
    <row r="26" spans="1:17" ht="12.75" customHeight="1" x14ac:dyDescent="0.2">
      <c r="A26" s="174" t="s">
        <v>41</v>
      </c>
      <c r="B26" s="223" t="s">
        <v>51</v>
      </c>
      <c r="C26" s="175">
        <v>2</v>
      </c>
      <c r="D26" s="176">
        <v>1</v>
      </c>
      <c r="E26" s="176">
        <v>0</v>
      </c>
      <c r="F26" s="176">
        <v>3</v>
      </c>
      <c r="G26" s="177">
        <v>5</v>
      </c>
      <c r="H26" s="178">
        <v>0</v>
      </c>
      <c r="I26" s="175">
        <v>0</v>
      </c>
      <c r="J26" s="176">
        <v>2</v>
      </c>
      <c r="K26" s="176">
        <v>1</v>
      </c>
      <c r="L26" s="176">
        <v>8</v>
      </c>
      <c r="M26" s="177">
        <v>0</v>
      </c>
      <c r="N26" s="178">
        <v>0</v>
      </c>
      <c r="O26" s="130" t="s">
        <v>175</v>
      </c>
      <c r="P26" s="130">
        <v>11</v>
      </c>
      <c r="Q26" s="130">
        <v>11</v>
      </c>
    </row>
    <row r="27" spans="1:17" ht="18" customHeight="1" x14ac:dyDescent="0.2">
      <c r="A27" s="174"/>
      <c r="B27" s="223"/>
      <c r="C27" s="179">
        <v>0.33333333333333331</v>
      </c>
      <c r="D27" s="180">
        <v>0.16666666666666666</v>
      </c>
      <c r="E27" s="180">
        <v>0</v>
      </c>
      <c r="F27" s="180">
        <v>0.5</v>
      </c>
      <c r="G27" s="180"/>
      <c r="H27" s="181"/>
      <c r="I27" s="182">
        <v>0</v>
      </c>
      <c r="J27" s="183">
        <v>0.18181818181818182</v>
      </c>
      <c r="K27" s="183">
        <v>9.0909090909090912E-2</v>
      </c>
      <c r="L27" s="183">
        <v>0.72727272727272729</v>
      </c>
      <c r="M27" s="180"/>
      <c r="N27" s="181"/>
      <c r="O27" s="130"/>
    </row>
    <row r="28" spans="1:17" ht="12.75" customHeight="1" x14ac:dyDescent="0.2">
      <c r="A28" s="170" t="s">
        <v>42</v>
      </c>
      <c r="B28" s="221" t="s">
        <v>58</v>
      </c>
      <c r="C28" s="166">
        <v>2</v>
      </c>
      <c r="D28" s="167">
        <v>1</v>
      </c>
      <c r="E28" s="167">
        <v>1</v>
      </c>
      <c r="F28" s="167">
        <v>3</v>
      </c>
      <c r="G28" s="168">
        <v>4</v>
      </c>
      <c r="H28" s="169">
        <v>0</v>
      </c>
      <c r="I28" s="166">
        <v>0</v>
      </c>
      <c r="J28" s="167">
        <v>2</v>
      </c>
      <c r="K28" s="167">
        <v>2</v>
      </c>
      <c r="L28" s="167">
        <v>7</v>
      </c>
      <c r="M28" s="168">
        <v>0</v>
      </c>
      <c r="N28" s="169">
        <v>0</v>
      </c>
      <c r="O28" s="130" t="s">
        <v>176</v>
      </c>
      <c r="P28" s="130">
        <v>11</v>
      </c>
      <c r="Q28" s="130">
        <v>11</v>
      </c>
    </row>
    <row r="29" spans="1:17" ht="15.75" customHeight="1" x14ac:dyDescent="0.2">
      <c r="A29" s="170"/>
      <c r="B29" s="221"/>
      <c r="C29" s="184">
        <v>0.2857142857142857</v>
      </c>
      <c r="D29" s="185">
        <v>0.14285714285714285</v>
      </c>
      <c r="E29" s="185">
        <v>0.14285714285714285</v>
      </c>
      <c r="F29" s="185">
        <v>0.42857142857142855</v>
      </c>
      <c r="G29" s="185"/>
      <c r="H29" s="186"/>
      <c r="I29" s="171">
        <v>0</v>
      </c>
      <c r="J29" s="172">
        <v>0.18181818181818182</v>
      </c>
      <c r="K29" s="172">
        <v>0.18181818181818182</v>
      </c>
      <c r="L29" s="172">
        <v>0.63636363636363635</v>
      </c>
      <c r="M29" s="185"/>
      <c r="N29" s="186"/>
      <c r="O29" s="130"/>
    </row>
    <row r="30" spans="1:17" ht="13.5" customHeight="1" x14ac:dyDescent="0.2">
      <c r="A30" s="174" t="s">
        <v>43</v>
      </c>
      <c r="B30" s="223" t="s">
        <v>59</v>
      </c>
      <c r="C30" s="175">
        <v>2</v>
      </c>
      <c r="D30" s="176">
        <v>1</v>
      </c>
      <c r="E30" s="176">
        <v>2</v>
      </c>
      <c r="F30" s="176">
        <v>3</v>
      </c>
      <c r="G30" s="177">
        <v>3</v>
      </c>
      <c r="H30" s="178">
        <v>0</v>
      </c>
      <c r="I30" s="175">
        <v>0</v>
      </c>
      <c r="J30" s="176">
        <v>0</v>
      </c>
      <c r="K30" s="176">
        <v>2</v>
      </c>
      <c r="L30" s="176">
        <v>9</v>
      </c>
      <c r="M30" s="177">
        <v>0</v>
      </c>
      <c r="N30" s="178">
        <v>0</v>
      </c>
      <c r="O30" s="130" t="s">
        <v>177</v>
      </c>
      <c r="P30" s="130">
        <v>11</v>
      </c>
      <c r="Q30" s="130">
        <v>11</v>
      </c>
    </row>
    <row r="31" spans="1:17" ht="13.5" customHeight="1" x14ac:dyDescent="0.2">
      <c r="A31" s="174"/>
      <c r="B31" s="223"/>
      <c r="C31" s="179">
        <v>0.25</v>
      </c>
      <c r="D31" s="180">
        <v>0.125</v>
      </c>
      <c r="E31" s="180">
        <v>0.25</v>
      </c>
      <c r="F31" s="180">
        <v>0.375</v>
      </c>
      <c r="G31" s="180"/>
      <c r="H31" s="181"/>
      <c r="I31" s="182">
        <v>0</v>
      </c>
      <c r="J31" s="183">
        <v>0</v>
      </c>
      <c r="K31" s="183">
        <v>0.18181818181818182</v>
      </c>
      <c r="L31" s="183">
        <v>0.81818181818181823</v>
      </c>
      <c r="M31" s="180"/>
      <c r="N31" s="181"/>
      <c r="O31" s="130"/>
    </row>
    <row r="32" spans="1:17" ht="26.25" customHeight="1" x14ac:dyDescent="0.2">
      <c r="A32" s="174"/>
      <c r="B32" s="223"/>
      <c r="C32" s="187"/>
      <c r="D32" s="188"/>
      <c r="E32" s="188"/>
      <c r="F32" s="188"/>
      <c r="G32" s="188"/>
      <c r="H32" s="189"/>
      <c r="I32" s="187"/>
      <c r="J32" s="188"/>
      <c r="K32" s="188"/>
      <c r="L32" s="188"/>
      <c r="M32" s="188"/>
      <c r="N32" s="189"/>
      <c r="O32" s="130"/>
    </row>
    <row r="33" spans="1:17" ht="12.75" customHeight="1" x14ac:dyDescent="0.2">
      <c r="A33" s="170" t="s">
        <v>44</v>
      </c>
      <c r="B33" s="221" t="s">
        <v>60</v>
      </c>
      <c r="C33" s="166">
        <v>3</v>
      </c>
      <c r="D33" s="167">
        <v>2</v>
      </c>
      <c r="E33" s="167">
        <v>1</v>
      </c>
      <c r="F33" s="167">
        <v>1</v>
      </c>
      <c r="G33" s="168">
        <v>4</v>
      </c>
      <c r="H33" s="169">
        <v>0</v>
      </c>
      <c r="I33" s="166">
        <v>0</v>
      </c>
      <c r="J33" s="167">
        <v>0</v>
      </c>
      <c r="K33" s="167">
        <v>3</v>
      </c>
      <c r="L33" s="167">
        <v>8</v>
      </c>
      <c r="M33" s="168">
        <v>0</v>
      </c>
      <c r="N33" s="169">
        <v>0</v>
      </c>
      <c r="O33" s="130" t="s">
        <v>178</v>
      </c>
      <c r="P33" s="130">
        <v>11</v>
      </c>
      <c r="Q33" s="130">
        <v>11</v>
      </c>
    </row>
    <row r="34" spans="1:17" ht="14.25" customHeight="1" x14ac:dyDescent="0.2">
      <c r="A34" s="170"/>
      <c r="B34" s="221"/>
      <c r="C34" s="184">
        <v>0.42857142857142855</v>
      </c>
      <c r="D34" s="185">
        <v>0.2857142857142857</v>
      </c>
      <c r="E34" s="185">
        <v>0.14285714285714285</v>
      </c>
      <c r="F34" s="185">
        <v>0.14285714285714285</v>
      </c>
      <c r="G34" s="185"/>
      <c r="H34" s="186"/>
      <c r="I34" s="171">
        <v>0</v>
      </c>
      <c r="J34" s="172">
        <v>0</v>
      </c>
      <c r="K34" s="172">
        <v>0.27272727272727271</v>
      </c>
      <c r="L34" s="172">
        <v>0.72727272727272729</v>
      </c>
      <c r="M34" s="185"/>
      <c r="N34" s="186"/>
      <c r="O34" s="130"/>
    </row>
    <row r="35" spans="1:17" ht="12.75" customHeight="1" x14ac:dyDescent="0.2">
      <c r="A35" s="174" t="s">
        <v>45</v>
      </c>
      <c r="B35" s="223" t="s">
        <v>52</v>
      </c>
      <c r="C35" s="175">
        <v>3</v>
      </c>
      <c r="D35" s="176">
        <v>1</v>
      </c>
      <c r="E35" s="176">
        <v>1</v>
      </c>
      <c r="F35" s="176">
        <v>3</v>
      </c>
      <c r="G35" s="177">
        <v>3</v>
      </c>
      <c r="H35" s="178">
        <v>0</v>
      </c>
      <c r="I35" s="175">
        <v>0</v>
      </c>
      <c r="J35" s="176">
        <v>0</v>
      </c>
      <c r="K35" s="176">
        <v>3</v>
      </c>
      <c r="L35" s="176">
        <v>8</v>
      </c>
      <c r="M35" s="177">
        <v>0</v>
      </c>
      <c r="N35" s="178">
        <v>0</v>
      </c>
      <c r="O35" s="130" t="s">
        <v>179</v>
      </c>
      <c r="P35" s="130">
        <v>11</v>
      </c>
      <c r="Q35" s="130">
        <v>11</v>
      </c>
    </row>
    <row r="36" spans="1:17" ht="15.75" customHeight="1" x14ac:dyDescent="0.2">
      <c r="A36" s="174"/>
      <c r="B36" s="223"/>
      <c r="C36" s="179">
        <v>0.375</v>
      </c>
      <c r="D36" s="180">
        <v>0.125</v>
      </c>
      <c r="E36" s="180">
        <v>0.125</v>
      </c>
      <c r="F36" s="180">
        <v>0.375</v>
      </c>
      <c r="G36" s="180"/>
      <c r="H36" s="181"/>
      <c r="I36" s="182">
        <v>0</v>
      </c>
      <c r="J36" s="183">
        <v>0</v>
      </c>
      <c r="K36" s="183">
        <v>0.27272727272727271</v>
      </c>
      <c r="L36" s="183">
        <v>0.72727272727272729</v>
      </c>
      <c r="M36" s="180"/>
      <c r="N36" s="181"/>
      <c r="O36" s="130"/>
    </row>
    <row r="37" spans="1:17" ht="12.75" customHeight="1" x14ac:dyDescent="0.2">
      <c r="A37" s="170" t="s">
        <v>46</v>
      </c>
      <c r="B37" s="221" t="s">
        <v>53</v>
      </c>
      <c r="C37" s="166">
        <v>2</v>
      </c>
      <c r="D37" s="167">
        <v>0</v>
      </c>
      <c r="E37" s="167">
        <v>3</v>
      </c>
      <c r="F37" s="167">
        <v>5</v>
      </c>
      <c r="G37" s="168">
        <v>1</v>
      </c>
      <c r="H37" s="169">
        <v>0</v>
      </c>
      <c r="I37" s="166">
        <v>0</v>
      </c>
      <c r="J37" s="167">
        <v>0</v>
      </c>
      <c r="K37" s="167">
        <v>2</v>
      </c>
      <c r="L37" s="167">
        <v>9</v>
      </c>
      <c r="M37" s="168">
        <v>0</v>
      </c>
      <c r="N37" s="169">
        <v>0</v>
      </c>
      <c r="O37" s="130" t="s">
        <v>180</v>
      </c>
      <c r="P37" s="130">
        <v>11</v>
      </c>
      <c r="Q37" s="130">
        <v>11</v>
      </c>
    </row>
    <row r="38" spans="1:17" ht="14.25" customHeight="1" x14ac:dyDescent="0.2">
      <c r="A38" s="170"/>
      <c r="B38" s="221"/>
      <c r="C38" s="184">
        <v>0.2</v>
      </c>
      <c r="D38" s="185">
        <v>0</v>
      </c>
      <c r="E38" s="185">
        <v>0.3</v>
      </c>
      <c r="F38" s="185">
        <v>0.5</v>
      </c>
      <c r="G38" s="185"/>
      <c r="H38" s="186"/>
      <c r="I38" s="171">
        <v>0</v>
      </c>
      <c r="J38" s="172">
        <v>0</v>
      </c>
      <c r="K38" s="172">
        <v>0.18181818181818182</v>
      </c>
      <c r="L38" s="172">
        <v>0.81818181818181823</v>
      </c>
      <c r="M38" s="185"/>
      <c r="N38" s="186"/>
      <c r="O38" s="130"/>
    </row>
    <row r="39" spans="1:17" ht="12.75" customHeight="1" x14ac:dyDescent="0.2">
      <c r="A39" s="174" t="s">
        <v>47</v>
      </c>
      <c r="B39" s="223" t="s">
        <v>61</v>
      </c>
      <c r="C39" s="175">
        <v>4</v>
      </c>
      <c r="D39" s="176">
        <v>1</v>
      </c>
      <c r="E39" s="176">
        <v>1</v>
      </c>
      <c r="F39" s="176">
        <v>1</v>
      </c>
      <c r="G39" s="177">
        <v>4</v>
      </c>
      <c r="H39" s="178">
        <v>0</v>
      </c>
      <c r="I39" s="175">
        <v>0</v>
      </c>
      <c r="J39" s="176">
        <v>0</v>
      </c>
      <c r="K39" s="176">
        <v>2</v>
      </c>
      <c r="L39" s="176">
        <v>9</v>
      </c>
      <c r="M39" s="177">
        <v>0</v>
      </c>
      <c r="N39" s="178">
        <v>0</v>
      </c>
      <c r="O39" s="130" t="s">
        <v>181</v>
      </c>
      <c r="P39" s="130">
        <v>11</v>
      </c>
      <c r="Q39" s="130">
        <v>11</v>
      </c>
    </row>
    <row r="40" spans="1:17" ht="15" customHeight="1" x14ac:dyDescent="0.2">
      <c r="A40" s="174"/>
      <c r="B40" s="223"/>
      <c r="C40" s="179">
        <v>0.5714285714285714</v>
      </c>
      <c r="D40" s="180">
        <v>0.14285714285714285</v>
      </c>
      <c r="E40" s="180">
        <v>0.14285714285714285</v>
      </c>
      <c r="F40" s="180">
        <v>0.14285714285714285</v>
      </c>
      <c r="G40" s="180"/>
      <c r="H40" s="181"/>
      <c r="I40" s="182">
        <v>0</v>
      </c>
      <c r="J40" s="183">
        <v>0</v>
      </c>
      <c r="K40" s="183">
        <v>0.18181818181818182</v>
      </c>
      <c r="L40" s="183">
        <v>0.81818181818181823</v>
      </c>
      <c r="M40" s="180"/>
      <c r="N40" s="181"/>
      <c r="O40" s="130"/>
    </row>
    <row r="41" spans="1:17" ht="12.75" customHeight="1" x14ac:dyDescent="0.2">
      <c r="A41" s="170" t="s">
        <v>48</v>
      </c>
      <c r="B41" s="221" t="s">
        <v>62</v>
      </c>
      <c r="C41" s="166">
        <v>3</v>
      </c>
      <c r="D41" s="167">
        <v>2</v>
      </c>
      <c r="E41" s="167">
        <v>1</v>
      </c>
      <c r="F41" s="167">
        <v>0</v>
      </c>
      <c r="G41" s="168">
        <v>5</v>
      </c>
      <c r="H41" s="169">
        <v>0</v>
      </c>
      <c r="I41" s="166">
        <v>0</v>
      </c>
      <c r="J41" s="167">
        <v>1</v>
      </c>
      <c r="K41" s="167">
        <v>2</v>
      </c>
      <c r="L41" s="167">
        <v>7</v>
      </c>
      <c r="M41" s="168">
        <v>1</v>
      </c>
      <c r="N41" s="169">
        <v>0</v>
      </c>
      <c r="O41" s="130" t="s">
        <v>182</v>
      </c>
      <c r="P41" s="130">
        <v>11</v>
      </c>
      <c r="Q41" s="130">
        <v>11</v>
      </c>
    </row>
    <row r="42" spans="1:17" x14ac:dyDescent="0.2">
      <c r="A42" s="190"/>
      <c r="B42" s="224"/>
      <c r="C42" s="191">
        <v>0.5</v>
      </c>
      <c r="D42" s="192">
        <v>0.33333333333333331</v>
      </c>
      <c r="E42" s="192">
        <v>0.16666666666666666</v>
      </c>
      <c r="F42" s="192">
        <v>0</v>
      </c>
      <c r="G42" s="192"/>
      <c r="H42" s="193"/>
      <c r="I42" s="194">
        <v>0</v>
      </c>
      <c r="J42" s="195">
        <v>0.1</v>
      </c>
      <c r="K42" s="195">
        <v>0.2</v>
      </c>
      <c r="L42" s="195">
        <v>0.7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4</v>
      </c>
      <c r="G48" s="199">
        <v>5</v>
      </c>
      <c r="H48" s="177">
        <v>0</v>
      </c>
      <c r="P48" s="130">
        <v>11</v>
      </c>
    </row>
    <row r="49" spans="1:16" x14ac:dyDescent="0.2">
      <c r="A49" s="86"/>
      <c r="C49" s="180">
        <v>0.18181818181818182</v>
      </c>
      <c r="D49" s="180">
        <v>0</v>
      </c>
      <c r="E49" s="180">
        <v>0</v>
      </c>
      <c r="F49" s="180">
        <v>0.36363636363636365</v>
      </c>
      <c r="G49" s="180">
        <v>0.45454545454545453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7</v>
      </c>
      <c r="H54" s="177">
        <v>0</v>
      </c>
      <c r="P54" s="130">
        <v>11</v>
      </c>
    </row>
    <row r="55" spans="1:16" x14ac:dyDescent="0.2">
      <c r="A55" s="86"/>
      <c r="C55" s="180">
        <v>0</v>
      </c>
      <c r="D55" s="180">
        <v>0</v>
      </c>
      <c r="E55" s="180">
        <v>0</v>
      </c>
      <c r="F55" s="180">
        <v>0.36363636363636365</v>
      </c>
      <c r="G55" s="180">
        <v>0.63636363636363635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9</v>
      </c>
      <c r="F60" s="199">
        <v>0</v>
      </c>
      <c r="G60" s="199"/>
      <c r="H60" s="177">
        <v>1</v>
      </c>
      <c r="P60" s="130">
        <v>11</v>
      </c>
    </row>
    <row r="61" spans="1:16" x14ac:dyDescent="0.2">
      <c r="A61" s="86"/>
      <c r="C61" s="180">
        <v>0</v>
      </c>
      <c r="D61" s="180">
        <v>0.1</v>
      </c>
      <c r="E61" s="180">
        <v>0.9</v>
      </c>
      <c r="F61" s="180"/>
      <c r="G61" s="180"/>
      <c r="H61" s="180"/>
    </row>
    <row r="62" spans="1:16" x14ac:dyDescent="0.2">
      <c r="A62" s="87" t="s">
        <v>183</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691"/>
  <dimension ref="A1:A56"/>
  <sheetViews>
    <sheetView workbookViewId="0"/>
  </sheetViews>
  <sheetFormatPr defaultColWidth="9.140625" defaultRowHeight="12.75" x14ac:dyDescent="0.2"/>
  <cols>
    <col min="1" max="16384" width="9.140625" style="81"/>
  </cols>
  <sheetData>
    <row r="1" spans="1:1" ht="24.75" customHeight="1" x14ac:dyDescent="0.2">
      <c r="A1" s="79" t="s">
        <v>94</v>
      </c>
    </row>
    <row r="2" spans="1:1" ht="15" customHeight="1" x14ac:dyDescent="0.2"/>
    <row r="5" spans="1:1" ht="17.25" customHeight="1" x14ac:dyDescent="0.2"/>
    <row r="16" spans="1:1" ht="30.75" customHeight="1" x14ac:dyDescent="0.2"/>
    <row r="20" ht="30" customHeight="1" x14ac:dyDescent="0.2"/>
    <row r="24" ht="30" customHeight="1" x14ac:dyDescent="0.2"/>
    <row r="28" ht="16.5" customHeight="1" x14ac:dyDescent="0.2"/>
    <row r="29" ht="4.5" customHeight="1" x14ac:dyDescent="0.2"/>
    <row r="30" ht="17.25" customHeight="1" x14ac:dyDescent="0.2"/>
    <row r="31" ht="17.25" customHeight="1" x14ac:dyDescent="0.2"/>
    <row r="32"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6" ht="12.75" customHeight="1" x14ac:dyDescent="0.2"/>
    <row r="47" ht="4.5" customHeight="1" x14ac:dyDescent="0.2"/>
    <row r="48" ht="17.25" customHeight="1" x14ac:dyDescent="0.2"/>
    <row r="49" ht="17.25" customHeight="1" x14ac:dyDescent="0.2"/>
    <row r="50" ht="30.7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117</vt:i4>
      </vt:variant>
      <vt:variant>
        <vt:lpstr>Named Ranges</vt:lpstr>
      </vt:variant>
      <vt:variant>
        <vt:i4>905</vt:i4>
      </vt:variant>
    </vt:vector>
  </HeadingPairs>
  <TitlesOfParts>
    <vt:vector size="1022" baseType="lpstr">
      <vt:lpstr>NOTES</vt:lpstr>
      <vt:lpstr>ClassList</vt:lpstr>
      <vt:lpstr>Summary</vt:lpstr>
      <vt:lpstr>Start</vt:lpstr>
      <vt:lpstr>AlachuaCountyExt_12-17-21</vt:lpstr>
      <vt:lpstr>AlachuaCountyExt_08-02-22</vt:lpstr>
      <vt:lpstr>AlachuaCountyExt_09-07-22</vt:lpstr>
      <vt:lpstr>BrevardCountyExt_05-16-22</vt:lpstr>
      <vt:lpstr>BrowardCountyExt_01-12-22</vt:lpstr>
      <vt:lpstr>BrowardCountyExt_03-16-22</vt:lpstr>
      <vt:lpstr>BrowardCountyExt_07-13-22</vt:lpstr>
      <vt:lpstr>BrowardCountyExt_08-10-22</vt:lpstr>
      <vt:lpstr>BrowardCountyExt_10-05-22</vt:lpstr>
      <vt:lpstr>CharlotteCountyExt_11-16-21</vt:lpstr>
      <vt:lpstr>CharlotteCountyExt_01-25-22</vt:lpstr>
      <vt:lpstr>CharlotteCountyExt_02-22-22</vt:lpstr>
      <vt:lpstr>CharlotteCountyExt_03-16-22</vt:lpstr>
      <vt:lpstr>CharlotteCountyExt_04-13-22</vt:lpstr>
      <vt:lpstr>CharlotteCountyExt_05-24-22</vt:lpstr>
      <vt:lpstr>CollierCountyExt_02-03-22</vt:lpstr>
      <vt:lpstr>CollierCountyExt_02-10-22</vt:lpstr>
      <vt:lpstr>CollierCountyExt_04-20-22</vt:lpstr>
      <vt:lpstr>CollierCountyExt_05-18-22</vt:lpstr>
      <vt:lpstr>CollierCountyExt_08-16-22</vt:lpstr>
      <vt:lpstr>CollierCountyExt_10-26-22</vt:lpstr>
      <vt:lpstr>ColumbiaCountyExt_10-10-22</vt:lpstr>
      <vt:lpstr>DuvalCountyExt_05-27-22</vt:lpstr>
      <vt:lpstr>EscambiaCountyExt_02-28-22</vt:lpstr>
      <vt:lpstr>HillsboroughCountyExt_12-15-21</vt:lpstr>
      <vt:lpstr>HillsboroughCountyExt_03-10-22</vt:lpstr>
      <vt:lpstr>HillsboroughCountyExt_03-31-22</vt:lpstr>
      <vt:lpstr>HillsboroughCountyExt_05-19-22</vt:lpstr>
      <vt:lpstr>IndianRiverCountyExt_01-21-22</vt:lpstr>
      <vt:lpstr>IndianRiverCountyExt_04-29-22</vt:lpstr>
      <vt:lpstr>LakeCountyExt_01-14-22</vt:lpstr>
      <vt:lpstr>LeeCountyExt_11-16-21</vt:lpstr>
      <vt:lpstr>LeeCountyExt_03-04-22</vt:lpstr>
      <vt:lpstr>LeeCountyExt_03-30-22</vt:lpstr>
      <vt:lpstr>LeeCountyExt_06-01-22</vt:lpstr>
      <vt:lpstr>LeonCountyExt_03-01-22</vt:lpstr>
      <vt:lpstr>LeonCountyExt_04-14-22</vt:lpstr>
      <vt:lpstr>LeonCountyExt_04-19-22</vt:lpstr>
      <vt:lpstr>ManateeCountyExt_Eng_06-24-22</vt:lpstr>
      <vt:lpstr>ManateeCountyExt_Sp_06-24-22</vt:lpstr>
      <vt:lpstr>ManateeCountyExt_10-18-22</vt:lpstr>
      <vt:lpstr>MarionCountyExt_04-20-22</vt:lpstr>
      <vt:lpstr>MarionCountyExt_06-08-22</vt:lpstr>
      <vt:lpstr>MarionCountyExt_08-03-22</vt:lpstr>
      <vt:lpstr>MarionCountyExt_10-05-22</vt:lpstr>
      <vt:lpstr>MartinCountyExt-Eng_04-06-22</vt:lpstr>
      <vt:lpstr>MartinCountyExt-SP_04-06-22</vt:lpstr>
      <vt:lpstr>Miami-DadeCountyExt_11-05-21</vt:lpstr>
      <vt:lpstr>Miami-DadeCountyExt_12-09-21</vt:lpstr>
      <vt:lpstr>Miami-DadeCountyExt_02-17-22</vt:lpstr>
      <vt:lpstr>Miami-DadeCountyExt_04-29-22</vt:lpstr>
      <vt:lpstr>Miami-DadeCountyExt_05-19-22</vt:lpstr>
      <vt:lpstr>Miami-DadeCountyExt_06-29-22</vt:lpstr>
      <vt:lpstr>Miami-DadeCountyExt_07-21-22</vt:lpstr>
      <vt:lpstr>Miami-DadeCountyExt_08-18-22</vt:lpstr>
      <vt:lpstr>Miami-DadeCountyExt_09-22-22</vt:lpstr>
      <vt:lpstr>Miami-DadeCountyExt_10-20-22</vt:lpstr>
      <vt:lpstr>MonroeCountyExt_09-13-22</vt:lpstr>
      <vt:lpstr>OkaloosaCountyExt_01-05-22</vt:lpstr>
      <vt:lpstr>OkaloosaCountyExt_01-11-22</vt:lpstr>
      <vt:lpstr>Okaloosa-WaltonCoExt-E_02-25-22</vt:lpstr>
      <vt:lpstr>Okaloosa-WaltonCo-Sp_02-25-22</vt:lpstr>
      <vt:lpstr>Okaloosa-WaltonCoExt_05-16-22</vt:lpstr>
      <vt:lpstr>OrangeCountyExt_12-16-21</vt:lpstr>
      <vt:lpstr>OrangeCountyExt_02-18-22</vt:lpstr>
      <vt:lpstr>OrangeCountyExt_06-22-22</vt:lpstr>
      <vt:lpstr>OrangeCountyExt_08-18-22</vt:lpstr>
      <vt:lpstr>OsceolaCountyExt_11-04-21</vt:lpstr>
      <vt:lpstr>OsceolaCountyExt_03-24-22</vt:lpstr>
      <vt:lpstr>OsceolaCountyExt_06-09-22</vt:lpstr>
      <vt:lpstr>OsceolaCountyExt_10-18-22</vt:lpstr>
      <vt:lpstr>PalmBeachCountyExt_04-29-22</vt:lpstr>
      <vt:lpstr>PalmBeachCountyExt_05-06-22</vt:lpstr>
      <vt:lpstr>PalmBeachCountyExt_09-30-22</vt:lpstr>
      <vt:lpstr>PascoCountyExt_12-09-21</vt:lpstr>
      <vt:lpstr>PascoCountyExt_04-18-22</vt:lpstr>
      <vt:lpstr>PolkCountyExt_03-30-22</vt:lpstr>
      <vt:lpstr>PolkCountyExt-Eng_08-04-22</vt:lpstr>
      <vt:lpstr>PolkCountyExt-SP_08-04-22</vt:lpstr>
      <vt:lpstr>SantaRosaCountyExt_02-24-22</vt:lpstr>
      <vt:lpstr>SantaRosaCountyExt_09-13-22</vt:lpstr>
      <vt:lpstr>St.JohnsCountyExt_01-25-22</vt:lpstr>
      <vt:lpstr>St.JohnsCountyExt_03-21-22</vt:lpstr>
      <vt:lpstr>St.LucieCountyExt_08-05-22</vt:lpstr>
      <vt:lpstr>SumterCountyExt_12-10-21</vt:lpstr>
      <vt:lpstr>SumterCountyExt_02-17-22</vt:lpstr>
      <vt:lpstr>SumterCountyExt_08-04-22</vt:lpstr>
      <vt:lpstr>TaylorCountyExt_05-23-22</vt:lpstr>
      <vt:lpstr>TaylorCountyExt_05-25-22</vt:lpstr>
      <vt:lpstr>VolusiaCountyExt_05-11-22</vt:lpstr>
      <vt:lpstr>VolusiaCountyExt_09-22-22</vt:lpstr>
      <vt:lpstr>UF-IFAS-Mainscape_11-12-21</vt:lpstr>
      <vt:lpstr>UF-IFAS-SantaFeHS_11-30-21</vt:lpstr>
      <vt:lpstr>UF-IFAS-Mainscape_12-15-21</vt:lpstr>
      <vt:lpstr>BlueLandscapeContracti_07-01-22</vt:lpstr>
      <vt:lpstr>Brightview_05-20-22</vt:lpstr>
      <vt:lpstr>CEPRALandscape-Eng_03-04-22</vt:lpstr>
      <vt:lpstr>CEPRALandscape-SP_03-04-22</vt:lpstr>
      <vt:lpstr>CEPRALandscaping-Sp_10-28-22</vt:lpstr>
      <vt:lpstr>CEPRALandscape-Eng_10-28-22</vt:lpstr>
      <vt:lpstr>DeansServices_03-16-22</vt:lpstr>
      <vt:lpstr>EasternFloridaStateCol_12-04-21</vt:lpstr>
      <vt:lpstr>EstateLandscaping_04-16-22</vt:lpstr>
      <vt:lpstr>EstateLandscaping_04-23-22</vt:lpstr>
      <vt:lpstr>EstateLandscaping_09-24-22</vt:lpstr>
      <vt:lpstr>FISOutdoor-NativeGreen_06-03-22</vt:lpstr>
      <vt:lpstr>RookeryBay_06-14-22</vt:lpstr>
      <vt:lpstr>SafariTermite&amp;PestCont_11-18-21</vt:lpstr>
      <vt:lpstr>SafariTermite&amp;PestCont_03-24-22</vt:lpstr>
      <vt:lpstr>SafariTermite&amp;PestCont_05-26-22</vt:lpstr>
      <vt:lpstr>SumterCorrectional_08-17-22</vt:lpstr>
      <vt:lpstr>ValenciaCollege_03-02-22</vt:lpstr>
      <vt:lpstr>End</vt:lpstr>
      <vt:lpstr>ClassList!_FilterDatabase</vt:lpstr>
      <vt:lpstr>'AlachuaCountyExt_08-02-22'!CommentSection</vt:lpstr>
      <vt:lpstr>'AlachuaCountyExt_09-07-22'!CommentSection</vt:lpstr>
      <vt:lpstr>'AlachuaCountyExt_12-17-21'!CommentSection</vt:lpstr>
      <vt:lpstr>'BlueLandscapeContracti_07-01-22'!CommentSection</vt:lpstr>
      <vt:lpstr>'BrevardCountyExt_05-16-22'!CommentSection</vt:lpstr>
      <vt:lpstr>'Brightview_05-20-22'!CommentSection</vt:lpstr>
      <vt:lpstr>'BrowardCountyExt_01-12-22'!CommentSection</vt:lpstr>
      <vt:lpstr>'BrowardCountyExt_03-16-22'!CommentSection</vt:lpstr>
      <vt:lpstr>'BrowardCountyExt_07-13-22'!CommentSection</vt:lpstr>
      <vt:lpstr>'BrowardCountyExt_08-10-22'!CommentSection</vt:lpstr>
      <vt:lpstr>'BrowardCountyExt_10-05-22'!CommentSection</vt:lpstr>
      <vt:lpstr>'CEPRALandscape-Eng_03-04-22'!CommentSection</vt:lpstr>
      <vt:lpstr>'CEPRALandscape-Eng_10-28-22'!CommentSection</vt:lpstr>
      <vt:lpstr>'CEPRALandscape-SP_03-04-22'!CommentSection</vt:lpstr>
      <vt:lpstr>'CEPRALandscaping-Sp_10-28-22'!CommentSection</vt:lpstr>
      <vt:lpstr>'CharlotteCountyExt_01-25-22'!CommentSection</vt:lpstr>
      <vt:lpstr>'CharlotteCountyExt_02-22-22'!CommentSection</vt:lpstr>
      <vt:lpstr>'CharlotteCountyExt_03-16-22'!CommentSection</vt:lpstr>
      <vt:lpstr>'CharlotteCountyExt_04-13-22'!CommentSection</vt:lpstr>
      <vt:lpstr>'CharlotteCountyExt_05-24-22'!CommentSection</vt:lpstr>
      <vt:lpstr>'CharlotteCountyExt_11-16-21'!CommentSection</vt:lpstr>
      <vt:lpstr>'CollierCountyExt_02-03-22'!CommentSection</vt:lpstr>
      <vt:lpstr>'CollierCountyExt_02-10-22'!CommentSection</vt:lpstr>
      <vt:lpstr>'CollierCountyExt_04-20-22'!CommentSection</vt:lpstr>
      <vt:lpstr>'CollierCountyExt_05-18-22'!CommentSection</vt:lpstr>
      <vt:lpstr>'CollierCountyExt_08-16-22'!CommentSection</vt:lpstr>
      <vt:lpstr>'CollierCountyExt_10-26-22'!CommentSection</vt:lpstr>
      <vt:lpstr>'ColumbiaCountyExt_10-10-22'!CommentSection</vt:lpstr>
      <vt:lpstr>'DeansServices_03-16-22'!CommentSection</vt:lpstr>
      <vt:lpstr>'DuvalCountyExt_05-27-22'!CommentSection</vt:lpstr>
      <vt:lpstr>'EasternFloridaStateCol_12-04-21'!CommentSection</vt:lpstr>
      <vt:lpstr>'EscambiaCountyExt_02-28-22'!CommentSection</vt:lpstr>
      <vt:lpstr>'EstateLandscaping_04-16-22'!CommentSection</vt:lpstr>
      <vt:lpstr>'EstateLandscaping_04-23-22'!CommentSection</vt:lpstr>
      <vt:lpstr>'EstateLandscaping_09-24-22'!CommentSection</vt:lpstr>
      <vt:lpstr>'FISOutdoor-NativeGreen_06-03-22'!CommentSection</vt:lpstr>
      <vt:lpstr>'HillsboroughCountyExt_03-10-22'!CommentSection</vt:lpstr>
      <vt:lpstr>'HillsboroughCountyExt_03-31-22'!CommentSection</vt:lpstr>
      <vt:lpstr>'HillsboroughCountyExt_05-19-22'!CommentSection</vt:lpstr>
      <vt:lpstr>'HillsboroughCountyExt_12-15-21'!CommentSection</vt:lpstr>
      <vt:lpstr>'IndianRiverCountyExt_01-21-22'!CommentSection</vt:lpstr>
      <vt:lpstr>'IndianRiverCountyExt_04-29-22'!CommentSection</vt:lpstr>
      <vt:lpstr>'LakeCountyExt_01-14-22'!CommentSection</vt:lpstr>
      <vt:lpstr>'LeeCountyExt_03-04-22'!CommentSection</vt:lpstr>
      <vt:lpstr>'LeeCountyExt_03-30-22'!CommentSection</vt:lpstr>
      <vt:lpstr>'LeeCountyExt_06-01-22'!CommentSection</vt:lpstr>
      <vt:lpstr>'LeeCountyExt_11-16-21'!CommentSection</vt:lpstr>
      <vt:lpstr>'LeonCountyExt_03-01-22'!CommentSection</vt:lpstr>
      <vt:lpstr>'LeonCountyExt_04-14-22'!CommentSection</vt:lpstr>
      <vt:lpstr>'LeonCountyExt_04-19-22'!CommentSection</vt:lpstr>
      <vt:lpstr>'ManateeCountyExt_10-18-22'!CommentSection</vt:lpstr>
      <vt:lpstr>'ManateeCountyExt_Eng_06-24-22'!CommentSection</vt:lpstr>
      <vt:lpstr>'ManateeCountyExt_Sp_06-24-22'!CommentSection</vt:lpstr>
      <vt:lpstr>'MarionCountyExt_04-20-22'!CommentSection</vt:lpstr>
      <vt:lpstr>'MarionCountyExt_06-08-22'!CommentSection</vt:lpstr>
      <vt:lpstr>'MarionCountyExt_08-03-22'!CommentSection</vt:lpstr>
      <vt:lpstr>'MarionCountyExt_10-05-22'!CommentSection</vt:lpstr>
      <vt:lpstr>'MartinCountyExt-Eng_04-06-22'!CommentSection</vt:lpstr>
      <vt:lpstr>'MartinCountyExt-SP_04-06-22'!CommentSection</vt:lpstr>
      <vt:lpstr>'Miami-DadeCountyExt_02-17-22'!CommentSection</vt:lpstr>
      <vt:lpstr>'Miami-DadeCountyExt_04-29-22'!CommentSection</vt:lpstr>
      <vt:lpstr>'Miami-DadeCountyExt_05-19-22'!CommentSection</vt:lpstr>
      <vt:lpstr>'Miami-DadeCountyExt_06-29-22'!CommentSection</vt:lpstr>
      <vt:lpstr>'Miami-DadeCountyExt_07-21-22'!CommentSection</vt:lpstr>
      <vt:lpstr>'Miami-DadeCountyExt_08-18-22'!CommentSection</vt:lpstr>
      <vt:lpstr>'Miami-DadeCountyExt_09-22-22'!CommentSection</vt:lpstr>
      <vt:lpstr>'Miami-DadeCountyExt_10-20-22'!CommentSection</vt:lpstr>
      <vt:lpstr>'Miami-DadeCountyExt_11-05-21'!CommentSection</vt:lpstr>
      <vt:lpstr>'Miami-DadeCountyExt_12-09-21'!CommentSection</vt:lpstr>
      <vt:lpstr>'MonroeCountyExt_09-13-22'!CommentSection</vt:lpstr>
      <vt:lpstr>'OkaloosaCountyExt_01-05-22'!CommentSection</vt:lpstr>
      <vt:lpstr>'OkaloosaCountyExt_01-11-22'!CommentSection</vt:lpstr>
      <vt:lpstr>'Okaloosa-WaltonCoExt_05-16-22'!CommentSection</vt:lpstr>
      <vt:lpstr>'Okaloosa-WaltonCoExt-E_02-25-22'!CommentSection</vt:lpstr>
      <vt:lpstr>'Okaloosa-WaltonCo-Sp_02-25-22'!CommentSection</vt:lpstr>
      <vt:lpstr>'OrangeCountyExt_02-18-22'!CommentSection</vt:lpstr>
      <vt:lpstr>'OrangeCountyExt_06-22-22'!CommentSection</vt:lpstr>
      <vt:lpstr>'OrangeCountyExt_08-18-22'!CommentSection</vt:lpstr>
      <vt:lpstr>'OrangeCountyExt_12-16-21'!CommentSection</vt:lpstr>
      <vt:lpstr>'OsceolaCountyExt_03-24-22'!CommentSection</vt:lpstr>
      <vt:lpstr>'OsceolaCountyExt_06-09-22'!CommentSection</vt:lpstr>
      <vt:lpstr>'OsceolaCountyExt_10-18-22'!CommentSection</vt:lpstr>
      <vt:lpstr>'OsceolaCountyExt_11-04-21'!CommentSection</vt:lpstr>
      <vt:lpstr>'PalmBeachCountyExt_04-29-22'!CommentSection</vt:lpstr>
      <vt:lpstr>'PalmBeachCountyExt_05-06-22'!CommentSection</vt:lpstr>
      <vt:lpstr>'PalmBeachCountyExt_09-30-22'!CommentSection</vt:lpstr>
      <vt:lpstr>'PascoCountyExt_04-18-22'!CommentSection</vt:lpstr>
      <vt:lpstr>'PascoCountyExt_12-09-21'!CommentSection</vt:lpstr>
      <vt:lpstr>'PolkCountyExt_03-30-22'!CommentSection</vt:lpstr>
      <vt:lpstr>'PolkCountyExt-Eng_08-04-22'!CommentSection</vt:lpstr>
      <vt:lpstr>'PolkCountyExt-SP_08-04-22'!CommentSection</vt:lpstr>
      <vt:lpstr>'RookeryBay_06-14-22'!CommentSection</vt:lpstr>
      <vt:lpstr>'SafariTermite&amp;PestCont_03-24-22'!CommentSection</vt:lpstr>
      <vt:lpstr>'SafariTermite&amp;PestCont_05-26-22'!CommentSection</vt:lpstr>
      <vt:lpstr>'SafariTermite&amp;PestCont_11-18-21'!CommentSection</vt:lpstr>
      <vt:lpstr>'SantaRosaCountyExt_02-24-22'!CommentSection</vt:lpstr>
      <vt:lpstr>'SantaRosaCountyExt_09-13-22'!CommentSection</vt:lpstr>
      <vt:lpstr>'St.JohnsCountyExt_01-25-22'!CommentSection</vt:lpstr>
      <vt:lpstr>'St.JohnsCountyExt_03-21-22'!CommentSection</vt:lpstr>
      <vt:lpstr>'St.LucieCountyExt_08-05-22'!CommentSection</vt:lpstr>
      <vt:lpstr>'SumterCorrectional_08-17-22'!CommentSection</vt:lpstr>
      <vt:lpstr>'SumterCountyExt_02-17-22'!CommentSection</vt:lpstr>
      <vt:lpstr>'SumterCountyExt_08-04-22'!CommentSection</vt:lpstr>
      <vt:lpstr>'SumterCountyExt_12-10-21'!CommentSection</vt:lpstr>
      <vt:lpstr>'TaylorCountyExt_05-23-22'!CommentSection</vt:lpstr>
      <vt:lpstr>'TaylorCountyExt_05-25-22'!CommentSection</vt:lpstr>
      <vt:lpstr>'UF-IFAS-Mainscape_11-12-21'!CommentSection</vt:lpstr>
      <vt:lpstr>'UF-IFAS-Mainscape_12-15-21'!CommentSection</vt:lpstr>
      <vt:lpstr>'UF-IFAS-SantaFeHS_11-30-21'!CommentSection</vt:lpstr>
      <vt:lpstr>'ValenciaCollege_03-02-22'!CommentSection</vt:lpstr>
      <vt:lpstr>'VolusiaCountyExt_05-11-22'!CommentSection</vt:lpstr>
      <vt:lpstr>'VolusiaCountyExt_09-22-22'!CommentSection</vt:lpstr>
      <vt:lpstr>'AlachuaCountyExt_08-02-22'!nmCheckSum</vt:lpstr>
      <vt:lpstr>'AlachuaCountyExt_09-07-22'!nmCheckSum</vt:lpstr>
      <vt:lpstr>'AlachuaCountyExt_12-17-21'!nmCheckSum</vt:lpstr>
      <vt:lpstr>'BlueLandscapeContracti_07-01-22'!nmCheckSum</vt:lpstr>
      <vt:lpstr>'BrevardCountyExt_05-16-22'!nmCheckSum</vt:lpstr>
      <vt:lpstr>'Brightview_05-20-22'!nmCheckSum</vt:lpstr>
      <vt:lpstr>'BrowardCountyExt_01-12-22'!nmCheckSum</vt:lpstr>
      <vt:lpstr>'BrowardCountyExt_03-16-22'!nmCheckSum</vt:lpstr>
      <vt:lpstr>'BrowardCountyExt_07-13-22'!nmCheckSum</vt:lpstr>
      <vt:lpstr>'BrowardCountyExt_08-10-22'!nmCheckSum</vt:lpstr>
      <vt:lpstr>'BrowardCountyExt_10-05-22'!nmCheckSum</vt:lpstr>
      <vt:lpstr>'CEPRALandscape-Eng_03-04-22'!nmCheckSum</vt:lpstr>
      <vt:lpstr>'CEPRALandscape-Eng_10-28-22'!nmCheckSum</vt:lpstr>
      <vt:lpstr>'CEPRALandscape-SP_03-04-22'!nmCheckSum</vt:lpstr>
      <vt:lpstr>'CEPRALandscaping-Sp_10-28-22'!nmCheckSum</vt:lpstr>
      <vt:lpstr>'CharlotteCountyExt_01-25-22'!nmCheckSum</vt:lpstr>
      <vt:lpstr>'CharlotteCountyExt_02-22-22'!nmCheckSum</vt:lpstr>
      <vt:lpstr>'CharlotteCountyExt_03-16-22'!nmCheckSum</vt:lpstr>
      <vt:lpstr>'CharlotteCountyExt_04-13-22'!nmCheckSum</vt:lpstr>
      <vt:lpstr>'CharlotteCountyExt_05-24-22'!nmCheckSum</vt:lpstr>
      <vt:lpstr>'CharlotteCountyExt_11-16-21'!nmCheckSum</vt:lpstr>
      <vt:lpstr>'CollierCountyExt_02-03-22'!nmCheckSum</vt:lpstr>
      <vt:lpstr>'CollierCountyExt_02-10-22'!nmCheckSum</vt:lpstr>
      <vt:lpstr>'CollierCountyExt_04-20-22'!nmCheckSum</vt:lpstr>
      <vt:lpstr>'CollierCountyExt_05-18-22'!nmCheckSum</vt:lpstr>
      <vt:lpstr>'CollierCountyExt_08-16-22'!nmCheckSum</vt:lpstr>
      <vt:lpstr>'CollierCountyExt_10-26-22'!nmCheckSum</vt:lpstr>
      <vt:lpstr>'ColumbiaCountyExt_10-10-22'!nmCheckSum</vt:lpstr>
      <vt:lpstr>'DeansServices_03-16-22'!nmCheckSum</vt:lpstr>
      <vt:lpstr>'DuvalCountyExt_05-27-22'!nmCheckSum</vt:lpstr>
      <vt:lpstr>'EasternFloridaStateCol_12-04-21'!nmCheckSum</vt:lpstr>
      <vt:lpstr>'EscambiaCountyExt_02-28-22'!nmCheckSum</vt:lpstr>
      <vt:lpstr>'EstateLandscaping_04-16-22'!nmCheckSum</vt:lpstr>
      <vt:lpstr>'EstateLandscaping_04-23-22'!nmCheckSum</vt:lpstr>
      <vt:lpstr>'EstateLandscaping_09-24-22'!nmCheckSum</vt:lpstr>
      <vt:lpstr>'FISOutdoor-NativeGreen_06-03-22'!nmCheckSum</vt:lpstr>
      <vt:lpstr>'HillsboroughCountyExt_03-10-22'!nmCheckSum</vt:lpstr>
      <vt:lpstr>'HillsboroughCountyExt_03-31-22'!nmCheckSum</vt:lpstr>
      <vt:lpstr>'HillsboroughCountyExt_05-19-22'!nmCheckSum</vt:lpstr>
      <vt:lpstr>'HillsboroughCountyExt_12-15-21'!nmCheckSum</vt:lpstr>
      <vt:lpstr>'IndianRiverCountyExt_01-21-22'!nmCheckSum</vt:lpstr>
      <vt:lpstr>'IndianRiverCountyExt_04-29-22'!nmCheckSum</vt:lpstr>
      <vt:lpstr>'LakeCountyExt_01-14-22'!nmCheckSum</vt:lpstr>
      <vt:lpstr>'LeeCountyExt_03-04-22'!nmCheckSum</vt:lpstr>
      <vt:lpstr>'LeeCountyExt_03-30-22'!nmCheckSum</vt:lpstr>
      <vt:lpstr>'LeeCountyExt_06-01-22'!nmCheckSum</vt:lpstr>
      <vt:lpstr>'LeeCountyExt_11-16-21'!nmCheckSum</vt:lpstr>
      <vt:lpstr>'LeonCountyExt_03-01-22'!nmCheckSum</vt:lpstr>
      <vt:lpstr>'LeonCountyExt_04-14-22'!nmCheckSum</vt:lpstr>
      <vt:lpstr>'LeonCountyExt_04-19-22'!nmCheckSum</vt:lpstr>
      <vt:lpstr>'ManateeCountyExt_10-18-22'!nmCheckSum</vt:lpstr>
      <vt:lpstr>'ManateeCountyExt_Eng_06-24-22'!nmCheckSum</vt:lpstr>
      <vt:lpstr>'ManateeCountyExt_Sp_06-24-22'!nmCheckSum</vt:lpstr>
      <vt:lpstr>'MarionCountyExt_04-20-22'!nmCheckSum</vt:lpstr>
      <vt:lpstr>'MarionCountyExt_06-08-22'!nmCheckSum</vt:lpstr>
      <vt:lpstr>'MarionCountyExt_08-03-22'!nmCheckSum</vt:lpstr>
      <vt:lpstr>'MarionCountyExt_10-05-22'!nmCheckSum</vt:lpstr>
      <vt:lpstr>'MartinCountyExt-Eng_04-06-22'!nmCheckSum</vt:lpstr>
      <vt:lpstr>'MartinCountyExt-SP_04-06-22'!nmCheckSum</vt:lpstr>
      <vt:lpstr>'Miami-DadeCountyExt_02-17-22'!nmCheckSum</vt:lpstr>
      <vt:lpstr>'Miami-DadeCountyExt_04-29-22'!nmCheckSum</vt:lpstr>
      <vt:lpstr>'Miami-DadeCountyExt_05-19-22'!nmCheckSum</vt:lpstr>
      <vt:lpstr>'Miami-DadeCountyExt_06-29-22'!nmCheckSum</vt:lpstr>
      <vt:lpstr>'Miami-DadeCountyExt_07-21-22'!nmCheckSum</vt:lpstr>
      <vt:lpstr>'Miami-DadeCountyExt_08-18-22'!nmCheckSum</vt:lpstr>
      <vt:lpstr>'Miami-DadeCountyExt_09-22-22'!nmCheckSum</vt:lpstr>
      <vt:lpstr>'Miami-DadeCountyExt_10-20-22'!nmCheckSum</vt:lpstr>
      <vt:lpstr>'Miami-DadeCountyExt_11-05-21'!nmCheckSum</vt:lpstr>
      <vt:lpstr>'Miami-DadeCountyExt_12-09-21'!nmCheckSum</vt:lpstr>
      <vt:lpstr>'MonroeCountyExt_09-13-22'!nmCheckSum</vt:lpstr>
      <vt:lpstr>'OkaloosaCountyExt_01-05-22'!nmCheckSum</vt:lpstr>
      <vt:lpstr>'OkaloosaCountyExt_01-11-22'!nmCheckSum</vt:lpstr>
      <vt:lpstr>'Okaloosa-WaltonCoExt_05-16-22'!nmCheckSum</vt:lpstr>
      <vt:lpstr>'Okaloosa-WaltonCoExt-E_02-25-22'!nmCheckSum</vt:lpstr>
      <vt:lpstr>'Okaloosa-WaltonCo-Sp_02-25-22'!nmCheckSum</vt:lpstr>
      <vt:lpstr>'OrangeCountyExt_02-18-22'!nmCheckSum</vt:lpstr>
      <vt:lpstr>'OrangeCountyExt_06-22-22'!nmCheckSum</vt:lpstr>
      <vt:lpstr>'OrangeCountyExt_08-18-22'!nmCheckSum</vt:lpstr>
      <vt:lpstr>'OrangeCountyExt_12-16-21'!nmCheckSum</vt:lpstr>
      <vt:lpstr>'OsceolaCountyExt_03-24-22'!nmCheckSum</vt:lpstr>
      <vt:lpstr>'OsceolaCountyExt_06-09-22'!nmCheckSum</vt:lpstr>
      <vt:lpstr>'OsceolaCountyExt_10-18-22'!nmCheckSum</vt:lpstr>
      <vt:lpstr>'OsceolaCountyExt_11-04-21'!nmCheckSum</vt:lpstr>
      <vt:lpstr>'PalmBeachCountyExt_04-29-22'!nmCheckSum</vt:lpstr>
      <vt:lpstr>'PalmBeachCountyExt_05-06-22'!nmCheckSum</vt:lpstr>
      <vt:lpstr>'PalmBeachCountyExt_09-30-22'!nmCheckSum</vt:lpstr>
      <vt:lpstr>'PascoCountyExt_04-18-22'!nmCheckSum</vt:lpstr>
      <vt:lpstr>'PascoCountyExt_12-09-21'!nmCheckSum</vt:lpstr>
      <vt:lpstr>'PolkCountyExt_03-30-22'!nmCheckSum</vt:lpstr>
      <vt:lpstr>'PolkCountyExt-Eng_08-04-22'!nmCheckSum</vt:lpstr>
      <vt:lpstr>'PolkCountyExt-SP_08-04-22'!nmCheckSum</vt:lpstr>
      <vt:lpstr>'RookeryBay_06-14-22'!nmCheckSum</vt:lpstr>
      <vt:lpstr>'SafariTermite&amp;PestCont_03-24-22'!nmCheckSum</vt:lpstr>
      <vt:lpstr>'SafariTermite&amp;PestCont_05-26-22'!nmCheckSum</vt:lpstr>
      <vt:lpstr>'SafariTermite&amp;PestCont_11-18-21'!nmCheckSum</vt:lpstr>
      <vt:lpstr>'SantaRosaCountyExt_02-24-22'!nmCheckSum</vt:lpstr>
      <vt:lpstr>'SantaRosaCountyExt_09-13-22'!nmCheckSum</vt:lpstr>
      <vt:lpstr>'St.JohnsCountyExt_01-25-22'!nmCheckSum</vt:lpstr>
      <vt:lpstr>'St.JohnsCountyExt_03-21-22'!nmCheckSum</vt:lpstr>
      <vt:lpstr>'St.LucieCountyExt_08-05-22'!nmCheckSum</vt:lpstr>
      <vt:lpstr>'SumterCorrectional_08-17-22'!nmCheckSum</vt:lpstr>
      <vt:lpstr>'SumterCountyExt_02-17-22'!nmCheckSum</vt:lpstr>
      <vt:lpstr>'SumterCountyExt_08-04-22'!nmCheckSum</vt:lpstr>
      <vt:lpstr>'SumterCountyExt_12-10-21'!nmCheckSum</vt:lpstr>
      <vt:lpstr>'TaylorCountyExt_05-23-22'!nmCheckSum</vt:lpstr>
      <vt:lpstr>'TaylorCountyExt_05-25-22'!nmCheckSum</vt:lpstr>
      <vt:lpstr>'UF-IFAS-Mainscape_11-12-21'!nmCheckSum</vt:lpstr>
      <vt:lpstr>'UF-IFAS-Mainscape_12-15-21'!nmCheckSum</vt:lpstr>
      <vt:lpstr>'UF-IFAS-SantaFeHS_11-30-21'!nmCheckSum</vt:lpstr>
      <vt:lpstr>'ValenciaCollege_03-02-22'!nmCheckSum</vt:lpstr>
      <vt:lpstr>'VolusiaCountyExt_05-11-22'!nmCheckSum</vt:lpstr>
      <vt:lpstr>'VolusiaCountyExt_09-22-22'!nmCheckSum</vt:lpstr>
      <vt:lpstr>nmCheckSum</vt:lpstr>
      <vt:lpstr>'AlachuaCountyExt_08-02-22'!nmCounty</vt:lpstr>
      <vt:lpstr>'AlachuaCountyExt_09-07-22'!nmCounty</vt:lpstr>
      <vt:lpstr>'AlachuaCountyExt_12-17-21'!nmCounty</vt:lpstr>
      <vt:lpstr>'BlueLandscapeContracti_07-01-22'!nmCounty</vt:lpstr>
      <vt:lpstr>'BrevardCountyExt_05-16-22'!nmCounty</vt:lpstr>
      <vt:lpstr>'Brightview_05-20-22'!nmCounty</vt:lpstr>
      <vt:lpstr>'BrowardCountyExt_01-12-22'!nmCounty</vt:lpstr>
      <vt:lpstr>'BrowardCountyExt_03-16-22'!nmCounty</vt:lpstr>
      <vt:lpstr>'BrowardCountyExt_07-13-22'!nmCounty</vt:lpstr>
      <vt:lpstr>'BrowardCountyExt_08-10-22'!nmCounty</vt:lpstr>
      <vt:lpstr>'BrowardCountyExt_10-05-22'!nmCounty</vt:lpstr>
      <vt:lpstr>'CEPRALandscape-Eng_03-04-22'!nmCounty</vt:lpstr>
      <vt:lpstr>'CEPRALandscape-Eng_10-28-22'!nmCounty</vt:lpstr>
      <vt:lpstr>'CEPRALandscape-SP_03-04-22'!nmCounty</vt:lpstr>
      <vt:lpstr>'CEPRALandscaping-Sp_10-28-22'!nmCounty</vt:lpstr>
      <vt:lpstr>'CharlotteCountyExt_01-25-22'!nmCounty</vt:lpstr>
      <vt:lpstr>'CharlotteCountyExt_02-22-22'!nmCounty</vt:lpstr>
      <vt:lpstr>'CharlotteCountyExt_03-16-22'!nmCounty</vt:lpstr>
      <vt:lpstr>'CharlotteCountyExt_04-13-22'!nmCounty</vt:lpstr>
      <vt:lpstr>'CharlotteCountyExt_05-24-22'!nmCounty</vt:lpstr>
      <vt:lpstr>'CharlotteCountyExt_11-16-21'!nmCounty</vt:lpstr>
      <vt:lpstr>'CollierCountyExt_02-03-22'!nmCounty</vt:lpstr>
      <vt:lpstr>'CollierCountyExt_02-10-22'!nmCounty</vt:lpstr>
      <vt:lpstr>'CollierCountyExt_04-20-22'!nmCounty</vt:lpstr>
      <vt:lpstr>'CollierCountyExt_05-18-22'!nmCounty</vt:lpstr>
      <vt:lpstr>'CollierCountyExt_08-16-22'!nmCounty</vt:lpstr>
      <vt:lpstr>'CollierCountyExt_10-26-22'!nmCounty</vt:lpstr>
      <vt:lpstr>'ColumbiaCountyExt_10-10-22'!nmCounty</vt:lpstr>
      <vt:lpstr>'DeansServices_03-16-22'!nmCounty</vt:lpstr>
      <vt:lpstr>'DuvalCountyExt_05-27-22'!nmCounty</vt:lpstr>
      <vt:lpstr>'EasternFloridaStateCol_12-04-21'!nmCounty</vt:lpstr>
      <vt:lpstr>'EscambiaCountyExt_02-28-22'!nmCounty</vt:lpstr>
      <vt:lpstr>'EstateLandscaping_04-16-22'!nmCounty</vt:lpstr>
      <vt:lpstr>'EstateLandscaping_04-23-22'!nmCounty</vt:lpstr>
      <vt:lpstr>'EstateLandscaping_09-24-22'!nmCounty</vt:lpstr>
      <vt:lpstr>'FISOutdoor-NativeGreen_06-03-22'!nmCounty</vt:lpstr>
      <vt:lpstr>'HillsboroughCountyExt_03-10-22'!nmCounty</vt:lpstr>
      <vt:lpstr>'HillsboroughCountyExt_03-31-22'!nmCounty</vt:lpstr>
      <vt:lpstr>'HillsboroughCountyExt_05-19-22'!nmCounty</vt:lpstr>
      <vt:lpstr>'HillsboroughCountyExt_12-15-21'!nmCounty</vt:lpstr>
      <vt:lpstr>'IndianRiverCountyExt_01-21-22'!nmCounty</vt:lpstr>
      <vt:lpstr>'IndianRiverCountyExt_04-29-22'!nmCounty</vt:lpstr>
      <vt:lpstr>'LakeCountyExt_01-14-22'!nmCounty</vt:lpstr>
      <vt:lpstr>'LeeCountyExt_03-04-22'!nmCounty</vt:lpstr>
      <vt:lpstr>'LeeCountyExt_03-30-22'!nmCounty</vt:lpstr>
      <vt:lpstr>'LeeCountyExt_06-01-22'!nmCounty</vt:lpstr>
      <vt:lpstr>'LeeCountyExt_11-16-21'!nmCounty</vt:lpstr>
      <vt:lpstr>'LeonCountyExt_03-01-22'!nmCounty</vt:lpstr>
      <vt:lpstr>'LeonCountyExt_04-14-22'!nmCounty</vt:lpstr>
      <vt:lpstr>'LeonCountyExt_04-19-22'!nmCounty</vt:lpstr>
      <vt:lpstr>'ManateeCountyExt_10-18-22'!nmCounty</vt:lpstr>
      <vt:lpstr>'ManateeCountyExt_Eng_06-24-22'!nmCounty</vt:lpstr>
      <vt:lpstr>'ManateeCountyExt_Sp_06-24-22'!nmCounty</vt:lpstr>
      <vt:lpstr>'MarionCountyExt_04-20-22'!nmCounty</vt:lpstr>
      <vt:lpstr>'MarionCountyExt_06-08-22'!nmCounty</vt:lpstr>
      <vt:lpstr>'MarionCountyExt_08-03-22'!nmCounty</vt:lpstr>
      <vt:lpstr>'MarionCountyExt_10-05-22'!nmCounty</vt:lpstr>
      <vt:lpstr>'MartinCountyExt-Eng_04-06-22'!nmCounty</vt:lpstr>
      <vt:lpstr>'MartinCountyExt-SP_04-06-22'!nmCounty</vt:lpstr>
      <vt:lpstr>'Miami-DadeCountyExt_02-17-22'!nmCounty</vt:lpstr>
      <vt:lpstr>'Miami-DadeCountyExt_04-29-22'!nmCounty</vt:lpstr>
      <vt:lpstr>'Miami-DadeCountyExt_05-19-22'!nmCounty</vt:lpstr>
      <vt:lpstr>'Miami-DadeCountyExt_06-29-22'!nmCounty</vt:lpstr>
      <vt:lpstr>'Miami-DadeCountyExt_07-21-22'!nmCounty</vt:lpstr>
      <vt:lpstr>'Miami-DadeCountyExt_08-18-22'!nmCounty</vt:lpstr>
      <vt:lpstr>'Miami-DadeCountyExt_09-22-22'!nmCounty</vt:lpstr>
      <vt:lpstr>'Miami-DadeCountyExt_10-20-22'!nmCounty</vt:lpstr>
      <vt:lpstr>'Miami-DadeCountyExt_11-05-21'!nmCounty</vt:lpstr>
      <vt:lpstr>'Miami-DadeCountyExt_12-09-21'!nmCounty</vt:lpstr>
      <vt:lpstr>'MonroeCountyExt_09-13-22'!nmCounty</vt:lpstr>
      <vt:lpstr>'OkaloosaCountyExt_01-05-22'!nmCounty</vt:lpstr>
      <vt:lpstr>'OkaloosaCountyExt_01-11-22'!nmCounty</vt:lpstr>
      <vt:lpstr>'Okaloosa-WaltonCoExt_05-16-22'!nmCounty</vt:lpstr>
      <vt:lpstr>'Okaloosa-WaltonCoExt-E_02-25-22'!nmCounty</vt:lpstr>
      <vt:lpstr>'Okaloosa-WaltonCo-Sp_02-25-22'!nmCounty</vt:lpstr>
      <vt:lpstr>'OrangeCountyExt_02-18-22'!nmCounty</vt:lpstr>
      <vt:lpstr>'OrangeCountyExt_06-22-22'!nmCounty</vt:lpstr>
      <vt:lpstr>'OrangeCountyExt_08-18-22'!nmCounty</vt:lpstr>
      <vt:lpstr>'OrangeCountyExt_12-16-21'!nmCounty</vt:lpstr>
      <vt:lpstr>'OsceolaCountyExt_03-24-22'!nmCounty</vt:lpstr>
      <vt:lpstr>'OsceolaCountyExt_06-09-22'!nmCounty</vt:lpstr>
      <vt:lpstr>'OsceolaCountyExt_10-18-22'!nmCounty</vt:lpstr>
      <vt:lpstr>'OsceolaCountyExt_11-04-21'!nmCounty</vt:lpstr>
      <vt:lpstr>'PalmBeachCountyExt_04-29-22'!nmCounty</vt:lpstr>
      <vt:lpstr>'PalmBeachCountyExt_05-06-22'!nmCounty</vt:lpstr>
      <vt:lpstr>'PalmBeachCountyExt_09-30-22'!nmCounty</vt:lpstr>
      <vt:lpstr>'PascoCountyExt_04-18-22'!nmCounty</vt:lpstr>
      <vt:lpstr>'PascoCountyExt_12-09-21'!nmCounty</vt:lpstr>
      <vt:lpstr>'PolkCountyExt_03-30-22'!nmCounty</vt:lpstr>
      <vt:lpstr>'PolkCountyExt-Eng_08-04-22'!nmCounty</vt:lpstr>
      <vt:lpstr>'PolkCountyExt-SP_08-04-22'!nmCounty</vt:lpstr>
      <vt:lpstr>'RookeryBay_06-14-22'!nmCounty</vt:lpstr>
      <vt:lpstr>'SafariTermite&amp;PestCont_03-24-22'!nmCounty</vt:lpstr>
      <vt:lpstr>'SafariTermite&amp;PestCont_05-26-22'!nmCounty</vt:lpstr>
      <vt:lpstr>'SafariTermite&amp;PestCont_11-18-21'!nmCounty</vt:lpstr>
      <vt:lpstr>'SantaRosaCountyExt_02-24-22'!nmCounty</vt:lpstr>
      <vt:lpstr>'SantaRosaCountyExt_09-13-22'!nmCounty</vt:lpstr>
      <vt:lpstr>'St.JohnsCountyExt_01-25-22'!nmCounty</vt:lpstr>
      <vt:lpstr>'St.JohnsCountyExt_03-21-22'!nmCounty</vt:lpstr>
      <vt:lpstr>'St.LucieCountyExt_08-05-22'!nmCounty</vt:lpstr>
      <vt:lpstr>'SumterCorrectional_08-17-22'!nmCounty</vt:lpstr>
      <vt:lpstr>'SumterCountyExt_02-17-22'!nmCounty</vt:lpstr>
      <vt:lpstr>'SumterCountyExt_08-04-22'!nmCounty</vt:lpstr>
      <vt:lpstr>'SumterCountyExt_12-10-21'!nmCounty</vt:lpstr>
      <vt:lpstr>'TaylorCountyExt_05-23-22'!nmCounty</vt:lpstr>
      <vt:lpstr>'TaylorCountyExt_05-25-22'!nmCounty</vt:lpstr>
      <vt:lpstr>'UF-IFAS-Mainscape_11-12-21'!nmCounty</vt:lpstr>
      <vt:lpstr>'UF-IFAS-Mainscape_12-15-21'!nmCounty</vt:lpstr>
      <vt:lpstr>'UF-IFAS-SantaFeHS_11-30-21'!nmCounty</vt:lpstr>
      <vt:lpstr>'ValenciaCollege_03-02-22'!nmCounty</vt:lpstr>
      <vt:lpstr>'VolusiaCountyExt_05-11-22'!nmCounty</vt:lpstr>
      <vt:lpstr>'VolusiaCountyExt_09-22-22'!nmCounty</vt:lpstr>
      <vt:lpstr>nmCounty</vt:lpstr>
      <vt:lpstr>'AlachuaCountyExt_08-02-22'!nmDate</vt:lpstr>
      <vt:lpstr>'AlachuaCountyExt_09-07-22'!nmDate</vt:lpstr>
      <vt:lpstr>'AlachuaCountyExt_12-17-21'!nmDate</vt:lpstr>
      <vt:lpstr>'BlueLandscapeContracti_07-01-22'!nmDate</vt:lpstr>
      <vt:lpstr>'BrevardCountyExt_05-16-22'!nmDate</vt:lpstr>
      <vt:lpstr>'Brightview_05-20-22'!nmDate</vt:lpstr>
      <vt:lpstr>'BrowardCountyExt_01-12-22'!nmDate</vt:lpstr>
      <vt:lpstr>'BrowardCountyExt_03-16-22'!nmDate</vt:lpstr>
      <vt:lpstr>'BrowardCountyExt_07-13-22'!nmDate</vt:lpstr>
      <vt:lpstr>'BrowardCountyExt_08-10-22'!nmDate</vt:lpstr>
      <vt:lpstr>'BrowardCountyExt_10-05-22'!nmDate</vt:lpstr>
      <vt:lpstr>'CEPRALandscape-Eng_03-04-22'!nmDate</vt:lpstr>
      <vt:lpstr>'CEPRALandscape-Eng_10-28-22'!nmDate</vt:lpstr>
      <vt:lpstr>'CEPRALandscape-SP_03-04-22'!nmDate</vt:lpstr>
      <vt:lpstr>'CEPRALandscaping-Sp_10-28-22'!nmDate</vt:lpstr>
      <vt:lpstr>'CharlotteCountyExt_01-25-22'!nmDate</vt:lpstr>
      <vt:lpstr>'CharlotteCountyExt_02-22-22'!nmDate</vt:lpstr>
      <vt:lpstr>'CharlotteCountyExt_03-16-22'!nmDate</vt:lpstr>
      <vt:lpstr>'CharlotteCountyExt_04-13-22'!nmDate</vt:lpstr>
      <vt:lpstr>'CharlotteCountyExt_05-24-22'!nmDate</vt:lpstr>
      <vt:lpstr>'CharlotteCountyExt_11-16-21'!nmDate</vt:lpstr>
      <vt:lpstr>'CollierCountyExt_02-03-22'!nmDate</vt:lpstr>
      <vt:lpstr>'CollierCountyExt_02-10-22'!nmDate</vt:lpstr>
      <vt:lpstr>'CollierCountyExt_04-20-22'!nmDate</vt:lpstr>
      <vt:lpstr>'CollierCountyExt_05-18-22'!nmDate</vt:lpstr>
      <vt:lpstr>'CollierCountyExt_08-16-22'!nmDate</vt:lpstr>
      <vt:lpstr>'CollierCountyExt_10-26-22'!nmDate</vt:lpstr>
      <vt:lpstr>'ColumbiaCountyExt_10-10-22'!nmDate</vt:lpstr>
      <vt:lpstr>'DeansServices_03-16-22'!nmDate</vt:lpstr>
      <vt:lpstr>'DuvalCountyExt_05-27-22'!nmDate</vt:lpstr>
      <vt:lpstr>'EasternFloridaStateCol_12-04-21'!nmDate</vt:lpstr>
      <vt:lpstr>'EscambiaCountyExt_02-28-22'!nmDate</vt:lpstr>
      <vt:lpstr>'EstateLandscaping_04-16-22'!nmDate</vt:lpstr>
      <vt:lpstr>'EstateLandscaping_04-23-22'!nmDate</vt:lpstr>
      <vt:lpstr>'EstateLandscaping_09-24-22'!nmDate</vt:lpstr>
      <vt:lpstr>'FISOutdoor-NativeGreen_06-03-22'!nmDate</vt:lpstr>
      <vt:lpstr>'HillsboroughCountyExt_03-10-22'!nmDate</vt:lpstr>
      <vt:lpstr>'HillsboroughCountyExt_03-31-22'!nmDate</vt:lpstr>
      <vt:lpstr>'HillsboroughCountyExt_05-19-22'!nmDate</vt:lpstr>
      <vt:lpstr>'HillsboroughCountyExt_12-15-21'!nmDate</vt:lpstr>
      <vt:lpstr>'IndianRiverCountyExt_01-21-22'!nmDate</vt:lpstr>
      <vt:lpstr>'IndianRiverCountyExt_04-29-22'!nmDate</vt:lpstr>
      <vt:lpstr>'LakeCountyExt_01-14-22'!nmDate</vt:lpstr>
      <vt:lpstr>'LeeCountyExt_03-04-22'!nmDate</vt:lpstr>
      <vt:lpstr>'LeeCountyExt_03-30-22'!nmDate</vt:lpstr>
      <vt:lpstr>'LeeCountyExt_06-01-22'!nmDate</vt:lpstr>
      <vt:lpstr>'LeeCountyExt_11-16-21'!nmDate</vt:lpstr>
      <vt:lpstr>'LeonCountyExt_03-01-22'!nmDate</vt:lpstr>
      <vt:lpstr>'LeonCountyExt_04-14-22'!nmDate</vt:lpstr>
      <vt:lpstr>'LeonCountyExt_04-19-22'!nmDate</vt:lpstr>
      <vt:lpstr>'ManateeCountyExt_10-18-22'!nmDate</vt:lpstr>
      <vt:lpstr>'ManateeCountyExt_Eng_06-24-22'!nmDate</vt:lpstr>
      <vt:lpstr>'ManateeCountyExt_Sp_06-24-22'!nmDate</vt:lpstr>
      <vt:lpstr>'MarionCountyExt_04-20-22'!nmDate</vt:lpstr>
      <vt:lpstr>'MarionCountyExt_06-08-22'!nmDate</vt:lpstr>
      <vt:lpstr>'MarionCountyExt_08-03-22'!nmDate</vt:lpstr>
      <vt:lpstr>'MarionCountyExt_10-05-22'!nmDate</vt:lpstr>
      <vt:lpstr>'MartinCountyExt-Eng_04-06-22'!nmDate</vt:lpstr>
      <vt:lpstr>'MartinCountyExt-SP_04-06-22'!nmDate</vt:lpstr>
      <vt:lpstr>'Miami-DadeCountyExt_02-17-22'!nmDate</vt:lpstr>
      <vt:lpstr>'Miami-DadeCountyExt_04-29-22'!nmDate</vt:lpstr>
      <vt:lpstr>'Miami-DadeCountyExt_05-19-22'!nmDate</vt:lpstr>
      <vt:lpstr>'Miami-DadeCountyExt_06-29-22'!nmDate</vt:lpstr>
      <vt:lpstr>'Miami-DadeCountyExt_07-21-22'!nmDate</vt:lpstr>
      <vt:lpstr>'Miami-DadeCountyExt_08-18-22'!nmDate</vt:lpstr>
      <vt:lpstr>'Miami-DadeCountyExt_09-22-22'!nmDate</vt:lpstr>
      <vt:lpstr>'Miami-DadeCountyExt_10-20-22'!nmDate</vt:lpstr>
      <vt:lpstr>'Miami-DadeCountyExt_11-05-21'!nmDate</vt:lpstr>
      <vt:lpstr>'Miami-DadeCountyExt_12-09-21'!nmDate</vt:lpstr>
      <vt:lpstr>'MonroeCountyExt_09-13-22'!nmDate</vt:lpstr>
      <vt:lpstr>'OkaloosaCountyExt_01-05-22'!nmDate</vt:lpstr>
      <vt:lpstr>'OkaloosaCountyExt_01-11-22'!nmDate</vt:lpstr>
      <vt:lpstr>'Okaloosa-WaltonCoExt_05-16-22'!nmDate</vt:lpstr>
      <vt:lpstr>'Okaloosa-WaltonCoExt-E_02-25-22'!nmDate</vt:lpstr>
      <vt:lpstr>'Okaloosa-WaltonCo-Sp_02-25-22'!nmDate</vt:lpstr>
      <vt:lpstr>'OrangeCountyExt_02-18-22'!nmDate</vt:lpstr>
      <vt:lpstr>'OrangeCountyExt_06-22-22'!nmDate</vt:lpstr>
      <vt:lpstr>'OrangeCountyExt_08-18-22'!nmDate</vt:lpstr>
      <vt:lpstr>'OrangeCountyExt_12-16-21'!nmDate</vt:lpstr>
      <vt:lpstr>'OsceolaCountyExt_03-24-22'!nmDate</vt:lpstr>
      <vt:lpstr>'OsceolaCountyExt_06-09-22'!nmDate</vt:lpstr>
      <vt:lpstr>'OsceolaCountyExt_10-18-22'!nmDate</vt:lpstr>
      <vt:lpstr>'OsceolaCountyExt_11-04-21'!nmDate</vt:lpstr>
      <vt:lpstr>'PalmBeachCountyExt_04-29-22'!nmDate</vt:lpstr>
      <vt:lpstr>'PalmBeachCountyExt_05-06-22'!nmDate</vt:lpstr>
      <vt:lpstr>'PalmBeachCountyExt_09-30-22'!nmDate</vt:lpstr>
      <vt:lpstr>'PascoCountyExt_04-18-22'!nmDate</vt:lpstr>
      <vt:lpstr>'PascoCountyExt_12-09-21'!nmDate</vt:lpstr>
      <vt:lpstr>'PolkCountyExt_03-30-22'!nmDate</vt:lpstr>
      <vt:lpstr>'PolkCountyExt-Eng_08-04-22'!nmDate</vt:lpstr>
      <vt:lpstr>'PolkCountyExt-SP_08-04-22'!nmDate</vt:lpstr>
      <vt:lpstr>'RookeryBay_06-14-22'!nmDate</vt:lpstr>
      <vt:lpstr>'SafariTermite&amp;PestCont_03-24-22'!nmDate</vt:lpstr>
      <vt:lpstr>'SafariTermite&amp;PestCont_05-26-22'!nmDate</vt:lpstr>
      <vt:lpstr>'SafariTermite&amp;PestCont_11-18-21'!nmDate</vt:lpstr>
      <vt:lpstr>'SantaRosaCountyExt_02-24-22'!nmDate</vt:lpstr>
      <vt:lpstr>'SantaRosaCountyExt_09-13-22'!nmDate</vt:lpstr>
      <vt:lpstr>'St.JohnsCountyExt_01-25-22'!nmDate</vt:lpstr>
      <vt:lpstr>'St.JohnsCountyExt_03-21-22'!nmDate</vt:lpstr>
      <vt:lpstr>'St.LucieCountyExt_08-05-22'!nmDate</vt:lpstr>
      <vt:lpstr>'SumterCorrectional_08-17-22'!nmDate</vt:lpstr>
      <vt:lpstr>'SumterCountyExt_02-17-22'!nmDate</vt:lpstr>
      <vt:lpstr>'SumterCountyExt_08-04-22'!nmDate</vt:lpstr>
      <vt:lpstr>'SumterCountyExt_12-10-21'!nmDate</vt:lpstr>
      <vt:lpstr>'TaylorCountyExt_05-23-22'!nmDate</vt:lpstr>
      <vt:lpstr>'TaylorCountyExt_05-25-22'!nmDate</vt:lpstr>
      <vt:lpstr>'UF-IFAS-Mainscape_11-12-21'!nmDate</vt:lpstr>
      <vt:lpstr>'UF-IFAS-Mainscape_12-15-21'!nmDate</vt:lpstr>
      <vt:lpstr>'UF-IFAS-SantaFeHS_11-30-21'!nmDate</vt:lpstr>
      <vt:lpstr>'ValenciaCollege_03-02-22'!nmDate</vt:lpstr>
      <vt:lpstr>'VolusiaCountyExt_05-11-22'!nmDate</vt:lpstr>
      <vt:lpstr>'VolusiaCountyExt_09-22-22'!nmDate</vt:lpstr>
      <vt:lpstr>nmDate</vt:lpstr>
      <vt:lpstr>'AlachuaCountyExt_08-02-22'!nmRespondents</vt:lpstr>
      <vt:lpstr>'AlachuaCountyExt_09-07-22'!nmRespondents</vt:lpstr>
      <vt:lpstr>'AlachuaCountyExt_12-17-21'!nmRespondents</vt:lpstr>
      <vt:lpstr>'BlueLandscapeContracti_07-01-22'!nmRespondents</vt:lpstr>
      <vt:lpstr>'BrevardCountyExt_05-16-22'!nmRespondents</vt:lpstr>
      <vt:lpstr>'Brightview_05-20-22'!nmRespondents</vt:lpstr>
      <vt:lpstr>'BrowardCountyExt_01-12-22'!nmRespondents</vt:lpstr>
      <vt:lpstr>'BrowardCountyExt_03-16-22'!nmRespondents</vt:lpstr>
      <vt:lpstr>'BrowardCountyExt_07-13-22'!nmRespondents</vt:lpstr>
      <vt:lpstr>'BrowardCountyExt_08-10-22'!nmRespondents</vt:lpstr>
      <vt:lpstr>'BrowardCountyExt_10-05-22'!nmRespondents</vt:lpstr>
      <vt:lpstr>'CEPRALandscape-Eng_03-04-22'!nmRespondents</vt:lpstr>
      <vt:lpstr>'CEPRALandscape-Eng_10-28-22'!nmRespondents</vt:lpstr>
      <vt:lpstr>'CEPRALandscape-SP_03-04-22'!nmRespondents</vt:lpstr>
      <vt:lpstr>'CEPRALandscaping-Sp_10-28-22'!nmRespondents</vt:lpstr>
      <vt:lpstr>'CharlotteCountyExt_01-25-22'!nmRespondents</vt:lpstr>
      <vt:lpstr>'CharlotteCountyExt_02-22-22'!nmRespondents</vt:lpstr>
      <vt:lpstr>'CharlotteCountyExt_03-16-22'!nmRespondents</vt:lpstr>
      <vt:lpstr>'CharlotteCountyExt_04-13-22'!nmRespondents</vt:lpstr>
      <vt:lpstr>'CharlotteCountyExt_05-24-22'!nmRespondents</vt:lpstr>
      <vt:lpstr>'CharlotteCountyExt_11-16-21'!nmRespondents</vt:lpstr>
      <vt:lpstr>'CollierCountyExt_02-03-22'!nmRespondents</vt:lpstr>
      <vt:lpstr>'CollierCountyExt_02-10-22'!nmRespondents</vt:lpstr>
      <vt:lpstr>'CollierCountyExt_04-20-22'!nmRespondents</vt:lpstr>
      <vt:lpstr>'CollierCountyExt_05-18-22'!nmRespondents</vt:lpstr>
      <vt:lpstr>'CollierCountyExt_08-16-22'!nmRespondents</vt:lpstr>
      <vt:lpstr>'CollierCountyExt_10-26-22'!nmRespondents</vt:lpstr>
      <vt:lpstr>'ColumbiaCountyExt_10-10-22'!nmRespondents</vt:lpstr>
      <vt:lpstr>'DeansServices_03-16-22'!nmRespondents</vt:lpstr>
      <vt:lpstr>'DuvalCountyExt_05-27-22'!nmRespondents</vt:lpstr>
      <vt:lpstr>'EasternFloridaStateCol_12-04-21'!nmRespondents</vt:lpstr>
      <vt:lpstr>'EscambiaCountyExt_02-28-22'!nmRespondents</vt:lpstr>
      <vt:lpstr>'EstateLandscaping_04-16-22'!nmRespondents</vt:lpstr>
      <vt:lpstr>'EstateLandscaping_04-23-22'!nmRespondents</vt:lpstr>
      <vt:lpstr>'EstateLandscaping_09-24-22'!nmRespondents</vt:lpstr>
      <vt:lpstr>'FISOutdoor-NativeGreen_06-03-22'!nmRespondents</vt:lpstr>
      <vt:lpstr>'HillsboroughCountyExt_03-10-22'!nmRespondents</vt:lpstr>
      <vt:lpstr>'HillsboroughCountyExt_03-31-22'!nmRespondents</vt:lpstr>
      <vt:lpstr>'HillsboroughCountyExt_05-19-22'!nmRespondents</vt:lpstr>
      <vt:lpstr>'HillsboroughCountyExt_12-15-21'!nmRespondents</vt:lpstr>
      <vt:lpstr>'IndianRiverCountyExt_01-21-22'!nmRespondents</vt:lpstr>
      <vt:lpstr>'IndianRiverCountyExt_04-29-22'!nmRespondents</vt:lpstr>
      <vt:lpstr>'LakeCountyExt_01-14-22'!nmRespondents</vt:lpstr>
      <vt:lpstr>'LeeCountyExt_03-04-22'!nmRespondents</vt:lpstr>
      <vt:lpstr>'LeeCountyExt_03-30-22'!nmRespondents</vt:lpstr>
      <vt:lpstr>'LeeCountyExt_06-01-22'!nmRespondents</vt:lpstr>
      <vt:lpstr>'LeeCountyExt_11-16-21'!nmRespondents</vt:lpstr>
      <vt:lpstr>'LeonCountyExt_03-01-22'!nmRespondents</vt:lpstr>
      <vt:lpstr>'LeonCountyExt_04-14-22'!nmRespondents</vt:lpstr>
      <vt:lpstr>'LeonCountyExt_04-19-22'!nmRespondents</vt:lpstr>
      <vt:lpstr>'ManateeCountyExt_10-18-22'!nmRespondents</vt:lpstr>
      <vt:lpstr>'ManateeCountyExt_Eng_06-24-22'!nmRespondents</vt:lpstr>
      <vt:lpstr>'ManateeCountyExt_Sp_06-24-22'!nmRespondents</vt:lpstr>
      <vt:lpstr>'MarionCountyExt_04-20-22'!nmRespondents</vt:lpstr>
      <vt:lpstr>'MarionCountyExt_06-08-22'!nmRespondents</vt:lpstr>
      <vt:lpstr>'MarionCountyExt_08-03-22'!nmRespondents</vt:lpstr>
      <vt:lpstr>'MarionCountyExt_10-05-22'!nmRespondents</vt:lpstr>
      <vt:lpstr>'MartinCountyExt-Eng_04-06-22'!nmRespondents</vt:lpstr>
      <vt:lpstr>'MartinCountyExt-SP_04-06-22'!nmRespondents</vt:lpstr>
      <vt:lpstr>'Miami-DadeCountyExt_02-17-22'!nmRespondents</vt:lpstr>
      <vt:lpstr>'Miami-DadeCountyExt_04-29-22'!nmRespondents</vt:lpstr>
      <vt:lpstr>'Miami-DadeCountyExt_05-19-22'!nmRespondents</vt:lpstr>
      <vt:lpstr>'Miami-DadeCountyExt_06-29-22'!nmRespondents</vt:lpstr>
      <vt:lpstr>'Miami-DadeCountyExt_07-21-22'!nmRespondents</vt:lpstr>
      <vt:lpstr>'Miami-DadeCountyExt_08-18-22'!nmRespondents</vt:lpstr>
      <vt:lpstr>'Miami-DadeCountyExt_09-22-22'!nmRespondents</vt:lpstr>
      <vt:lpstr>'Miami-DadeCountyExt_10-20-22'!nmRespondents</vt:lpstr>
      <vt:lpstr>'Miami-DadeCountyExt_11-05-21'!nmRespondents</vt:lpstr>
      <vt:lpstr>'Miami-DadeCountyExt_12-09-21'!nmRespondents</vt:lpstr>
      <vt:lpstr>'MonroeCountyExt_09-13-22'!nmRespondents</vt:lpstr>
      <vt:lpstr>'OkaloosaCountyExt_01-05-22'!nmRespondents</vt:lpstr>
      <vt:lpstr>'OkaloosaCountyExt_01-11-22'!nmRespondents</vt:lpstr>
      <vt:lpstr>'Okaloosa-WaltonCoExt_05-16-22'!nmRespondents</vt:lpstr>
      <vt:lpstr>'Okaloosa-WaltonCoExt-E_02-25-22'!nmRespondents</vt:lpstr>
      <vt:lpstr>'Okaloosa-WaltonCo-Sp_02-25-22'!nmRespondents</vt:lpstr>
      <vt:lpstr>'OrangeCountyExt_02-18-22'!nmRespondents</vt:lpstr>
      <vt:lpstr>'OrangeCountyExt_06-22-22'!nmRespondents</vt:lpstr>
      <vt:lpstr>'OrangeCountyExt_08-18-22'!nmRespondents</vt:lpstr>
      <vt:lpstr>'OrangeCountyExt_12-16-21'!nmRespondents</vt:lpstr>
      <vt:lpstr>'OsceolaCountyExt_03-24-22'!nmRespondents</vt:lpstr>
      <vt:lpstr>'OsceolaCountyExt_06-09-22'!nmRespondents</vt:lpstr>
      <vt:lpstr>'OsceolaCountyExt_10-18-22'!nmRespondents</vt:lpstr>
      <vt:lpstr>'OsceolaCountyExt_11-04-21'!nmRespondents</vt:lpstr>
      <vt:lpstr>'PalmBeachCountyExt_04-29-22'!nmRespondents</vt:lpstr>
      <vt:lpstr>'PalmBeachCountyExt_05-06-22'!nmRespondents</vt:lpstr>
      <vt:lpstr>'PalmBeachCountyExt_09-30-22'!nmRespondents</vt:lpstr>
      <vt:lpstr>'PascoCountyExt_04-18-22'!nmRespondents</vt:lpstr>
      <vt:lpstr>'PascoCountyExt_12-09-21'!nmRespondents</vt:lpstr>
      <vt:lpstr>'PolkCountyExt_03-30-22'!nmRespondents</vt:lpstr>
      <vt:lpstr>'PolkCountyExt-Eng_08-04-22'!nmRespondents</vt:lpstr>
      <vt:lpstr>'PolkCountyExt-SP_08-04-22'!nmRespondents</vt:lpstr>
      <vt:lpstr>'RookeryBay_06-14-22'!nmRespondents</vt:lpstr>
      <vt:lpstr>'SafariTermite&amp;PestCont_03-24-22'!nmRespondents</vt:lpstr>
      <vt:lpstr>'SafariTermite&amp;PestCont_05-26-22'!nmRespondents</vt:lpstr>
      <vt:lpstr>'SafariTermite&amp;PestCont_11-18-21'!nmRespondents</vt:lpstr>
      <vt:lpstr>'SantaRosaCountyExt_02-24-22'!nmRespondents</vt:lpstr>
      <vt:lpstr>'SantaRosaCountyExt_09-13-22'!nmRespondents</vt:lpstr>
      <vt:lpstr>'St.JohnsCountyExt_01-25-22'!nmRespondents</vt:lpstr>
      <vt:lpstr>'St.JohnsCountyExt_03-21-22'!nmRespondents</vt:lpstr>
      <vt:lpstr>'St.LucieCountyExt_08-05-22'!nmRespondents</vt:lpstr>
      <vt:lpstr>'SumterCorrectional_08-17-22'!nmRespondents</vt:lpstr>
      <vt:lpstr>'SumterCountyExt_02-17-22'!nmRespondents</vt:lpstr>
      <vt:lpstr>'SumterCountyExt_08-04-22'!nmRespondents</vt:lpstr>
      <vt:lpstr>'SumterCountyExt_12-10-21'!nmRespondents</vt:lpstr>
      <vt:lpstr>'TaylorCountyExt_05-23-22'!nmRespondents</vt:lpstr>
      <vt:lpstr>'TaylorCountyExt_05-25-22'!nmRespondents</vt:lpstr>
      <vt:lpstr>'UF-IFAS-Mainscape_11-12-21'!nmRespondents</vt:lpstr>
      <vt:lpstr>'UF-IFAS-Mainscape_12-15-21'!nmRespondents</vt:lpstr>
      <vt:lpstr>'UF-IFAS-SantaFeHS_11-30-21'!nmRespondents</vt:lpstr>
      <vt:lpstr>'ValenciaCollege_03-02-22'!nmRespondents</vt:lpstr>
      <vt:lpstr>'VolusiaCountyExt_05-11-22'!nmRespondents</vt:lpstr>
      <vt:lpstr>'VolusiaCountyExt_09-22-22'!nmRespondents</vt:lpstr>
      <vt:lpstr>nmRespondents</vt:lpstr>
      <vt:lpstr>'AlachuaCountyExt_08-02-22'!OtherDescription</vt:lpstr>
      <vt:lpstr>'AlachuaCountyExt_09-07-22'!OtherDescription</vt:lpstr>
      <vt:lpstr>'AlachuaCountyExt_12-17-21'!OtherDescription</vt:lpstr>
      <vt:lpstr>'BlueLandscapeContracti_07-01-22'!OtherDescription</vt:lpstr>
      <vt:lpstr>'BrevardCountyExt_05-16-22'!OtherDescription</vt:lpstr>
      <vt:lpstr>'Brightview_05-20-22'!OtherDescription</vt:lpstr>
      <vt:lpstr>'BrowardCountyExt_01-12-22'!OtherDescription</vt:lpstr>
      <vt:lpstr>'BrowardCountyExt_03-16-22'!OtherDescription</vt:lpstr>
      <vt:lpstr>'BrowardCountyExt_07-13-22'!OtherDescription</vt:lpstr>
      <vt:lpstr>'BrowardCountyExt_08-10-22'!OtherDescription</vt:lpstr>
      <vt:lpstr>'BrowardCountyExt_10-05-22'!OtherDescription</vt:lpstr>
      <vt:lpstr>'CEPRALandscape-Eng_03-04-22'!OtherDescription</vt:lpstr>
      <vt:lpstr>'CEPRALandscape-Eng_10-28-22'!OtherDescription</vt:lpstr>
      <vt:lpstr>'CEPRALandscape-SP_03-04-22'!OtherDescription</vt:lpstr>
      <vt:lpstr>'CEPRALandscaping-Sp_10-28-22'!OtherDescription</vt:lpstr>
      <vt:lpstr>'CharlotteCountyExt_01-25-22'!OtherDescription</vt:lpstr>
      <vt:lpstr>'CharlotteCountyExt_02-22-22'!OtherDescription</vt:lpstr>
      <vt:lpstr>'CharlotteCountyExt_03-16-22'!OtherDescription</vt:lpstr>
      <vt:lpstr>'CharlotteCountyExt_04-13-22'!OtherDescription</vt:lpstr>
      <vt:lpstr>'CharlotteCountyExt_05-24-22'!OtherDescription</vt:lpstr>
      <vt:lpstr>'CharlotteCountyExt_11-16-21'!OtherDescription</vt:lpstr>
      <vt:lpstr>'CollierCountyExt_02-03-22'!OtherDescription</vt:lpstr>
      <vt:lpstr>'CollierCountyExt_02-10-22'!OtherDescription</vt:lpstr>
      <vt:lpstr>'CollierCountyExt_04-20-22'!OtherDescription</vt:lpstr>
      <vt:lpstr>'CollierCountyExt_05-18-22'!OtherDescription</vt:lpstr>
      <vt:lpstr>'CollierCountyExt_08-16-22'!OtherDescription</vt:lpstr>
      <vt:lpstr>'CollierCountyExt_10-26-22'!OtherDescription</vt:lpstr>
      <vt:lpstr>'ColumbiaCountyExt_10-10-22'!OtherDescription</vt:lpstr>
      <vt:lpstr>'DeansServices_03-16-22'!OtherDescription</vt:lpstr>
      <vt:lpstr>'DuvalCountyExt_05-27-22'!OtherDescription</vt:lpstr>
      <vt:lpstr>'EasternFloridaStateCol_12-04-21'!OtherDescription</vt:lpstr>
      <vt:lpstr>'EscambiaCountyExt_02-28-22'!OtherDescription</vt:lpstr>
      <vt:lpstr>'EstateLandscaping_04-16-22'!OtherDescription</vt:lpstr>
      <vt:lpstr>'EstateLandscaping_04-23-22'!OtherDescription</vt:lpstr>
      <vt:lpstr>'EstateLandscaping_09-24-22'!OtherDescription</vt:lpstr>
      <vt:lpstr>'FISOutdoor-NativeGreen_06-03-22'!OtherDescription</vt:lpstr>
      <vt:lpstr>'HillsboroughCountyExt_03-10-22'!OtherDescription</vt:lpstr>
      <vt:lpstr>'HillsboroughCountyExt_03-31-22'!OtherDescription</vt:lpstr>
      <vt:lpstr>'HillsboroughCountyExt_05-19-22'!OtherDescription</vt:lpstr>
      <vt:lpstr>'HillsboroughCountyExt_12-15-21'!OtherDescription</vt:lpstr>
      <vt:lpstr>'IndianRiverCountyExt_01-21-22'!OtherDescription</vt:lpstr>
      <vt:lpstr>'IndianRiverCountyExt_04-29-22'!OtherDescription</vt:lpstr>
      <vt:lpstr>'LakeCountyExt_01-14-22'!OtherDescription</vt:lpstr>
      <vt:lpstr>'LeeCountyExt_03-04-22'!OtherDescription</vt:lpstr>
      <vt:lpstr>'LeeCountyExt_03-30-22'!OtherDescription</vt:lpstr>
      <vt:lpstr>'LeeCountyExt_06-01-22'!OtherDescription</vt:lpstr>
      <vt:lpstr>'LeeCountyExt_11-16-21'!OtherDescription</vt:lpstr>
      <vt:lpstr>'LeonCountyExt_03-01-22'!OtherDescription</vt:lpstr>
      <vt:lpstr>'LeonCountyExt_04-14-22'!OtherDescription</vt:lpstr>
      <vt:lpstr>'LeonCountyExt_04-19-22'!OtherDescription</vt:lpstr>
      <vt:lpstr>'ManateeCountyExt_10-18-22'!OtherDescription</vt:lpstr>
      <vt:lpstr>'ManateeCountyExt_Eng_06-24-22'!OtherDescription</vt:lpstr>
      <vt:lpstr>'ManateeCountyExt_Sp_06-24-22'!OtherDescription</vt:lpstr>
      <vt:lpstr>'MarionCountyExt_04-20-22'!OtherDescription</vt:lpstr>
      <vt:lpstr>'MarionCountyExt_06-08-22'!OtherDescription</vt:lpstr>
      <vt:lpstr>'MarionCountyExt_08-03-22'!OtherDescription</vt:lpstr>
      <vt:lpstr>'MarionCountyExt_10-05-22'!OtherDescription</vt:lpstr>
      <vt:lpstr>'MartinCountyExt-Eng_04-06-22'!OtherDescription</vt:lpstr>
      <vt:lpstr>'MartinCountyExt-SP_04-06-22'!OtherDescription</vt:lpstr>
      <vt:lpstr>'Miami-DadeCountyExt_02-17-22'!OtherDescription</vt:lpstr>
      <vt:lpstr>'Miami-DadeCountyExt_04-29-22'!OtherDescription</vt:lpstr>
      <vt:lpstr>'Miami-DadeCountyExt_05-19-22'!OtherDescription</vt:lpstr>
      <vt:lpstr>'Miami-DadeCountyExt_06-29-22'!OtherDescription</vt:lpstr>
      <vt:lpstr>'Miami-DadeCountyExt_07-21-22'!OtherDescription</vt:lpstr>
      <vt:lpstr>'Miami-DadeCountyExt_08-18-22'!OtherDescription</vt:lpstr>
      <vt:lpstr>'Miami-DadeCountyExt_09-22-22'!OtherDescription</vt:lpstr>
      <vt:lpstr>'Miami-DadeCountyExt_10-20-22'!OtherDescription</vt:lpstr>
      <vt:lpstr>'Miami-DadeCountyExt_11-05-21'!OtherDescription</vt:lpstr>
      <vt:lpstr>'Miami-DadeCountyExt_12-09-21'!OtherDescription</vt:lpstr>
      <vt:lpstr>'MonroeCountyExt_09-13-22'!OtherDescription</vt:lpstr>
      <vt:lpstr>'OkaloosaCountyExt_01-05-22'!OtherDescription</vt:lpstr>
      <vt:lpstr>'OkaloosaCountyExt_01-11-22'!OtherDescription</vt:lpstr>
      <vt:lpstr>'Okaloosa-WaltonCoExt_05-16-22'!OtherDescription</vt:lpstr>
      <vt:lpstr>'Okaloosa-WaltonCoExt-E_02-25-22'!OtherDescription</vt:lpstr>
      <vt:lpstr>'Okaloosa-WaltonCo-Sp_02-25-22'!OtherDescription</vt:lpstr>
      <vt:lpstr>'OrangeCountyExt_02-18-22'!OtherDescription</vt:lpstr>
      <vt:lpstr>'OrangeCountyExt_06-22-22'!OtherDescription</vt:lpstr>
      <vt:lpstr>'OrangeCountyExt_08-18-22'!OtherDescription</vt:lpstr>
      <vt:lpstr>'OrangeCountyExt_12-16-21'!OtherDescription</vt:lpstr>
      <vt:lpstr>'OsceolaCountyExt_03-24-22'!OtherDescription</vt:lpstr>
      <vt:lpstr>'OsceolaCountyExt_06-09-22'!OtherDescription</vt:lpstr>
      <vt:lpstr>'OsceolaCountyExt_10-18-22'!OtherDescription</vt:lpstr>
      <vt:lpstr>'OsceolaCountyExt_11-04-21'!OtherDescription</vt:lpstr>
      <vt:lpstr>'PalmBeachCountyExt_04-29-22'!OtherDescription</vt:lpstr>
      <vt:lpstr>'PalmBeachCountyExt_05-06-22'!OtherDescription</vt:lpstr>
      <vt:lpstr>'PalmBeachCountyExt_09-30-22'!OtherDescription</vt:lpstr>
      <vt:lpstr>'PascoCountyExt_04-18-22'!OtherDescription</vt:lpstr>
      <vt:lpstr>'PascoCountyExt_12-09-21'!OtherDescription</vt:lpstr>
      <vt:lpstr>'PolkCountyExt_03-30-22'!OtherDescription</vt:lpstr>
      <vt:lpstr>'PolkCountyExt-Eng_08-04-22'!OtherDescription</vt:lpstr>
      <vt:lpstr>'PolkCountyExt-SP_08-04-22'!OtherDescription</vt:lpstr>
      <vt:lpstr>'RookeryBay_06-14-22'!OtherDescription</vt:lpstr>
      <vt:lpstr>'SafariTermite&amp;PestCont_03-24-22'!OtherDescription</vt:lpstr>
      <vt:lpstr>'SafariTermite&amp;PestCont_05-26-22'!OtherDescription</vt:lpstr>
      <vt:lpstr>'SafariTermite&amp;PestCont_11-18-21'!OtherDescription</vt:lpstr>
      <vt:lpstr>'SantaRosaCountyExt_02-24-22'!OtherDescription</vt:lpstr>
      <vt:lpstr>'SantaRosaCountyExt_09-13-22'!OtherDescription</vt:lpstr>
      <vt:lpstr>'St.JohnsCountyExt_01-25-22'!OtherDescription</vt:lpstr>
      <vt:lpstr>'St.JohnsCountyExt_03-21-22'!OtherDescription</vt:lpstr>
      <vt:lpstr>'St.LucieCountyExt_08-05-22'!OtherDescription</vt:lpstr>
      <vt:lpstr>'SumterCorrectional_08-17-22'!OtherDescription</vt:lpstr>
      <vt:lpstr>'SumterCountyExt_02-17-22'!OtherDescription</vt:lpstr>
      <vt:lpstr>'SumterCountyExt_08-04-22'!OtherDescription</vt:lpstr>
      <vt:lpstr>'SumterCountyExt_12-10-21'!OtherDescription</vt:lpstr>
      <vt:lpstr>'TaylorCountyExt_05-23-22'!OtherDescription</vt:lpstr>
      <vt:lpstr>'TaylorCountyExt_05-25-22'!OtherDescription</vt:lpstr>
      <vt:lpstr>'UF-IFAS-Mainscape_11-12-21'!OtherDescription</vt:lpstr>
      <vt:lpstr>'UF-IFAS-Mainscape_12-15-21'!OtherDescription</vt:lpstr>
      <vt:lpstr>'UF-IFAS-SantaFeHS_11-30-21'!OtherDescription</vt:lpstr>
      <vt:lpstr>'ValenciaCollege_03-02-22'!OtherDescription</vt:lpstr>
      <vt:lpstr>'VolusiaCountyExt_05-11-22'!OtherDescription</vt:lpstr>
      <vt:lpstr>'VolusiaCountyExt_09-22-22'!OtherDescription</vt:lpstr>
      <vt:lpstr>OtherDescription</vt:lpstr>
      <vt:lpstr>'AlachuaCountyExt_08-02-22'!OtherDescrSection</vt:lpstr>
      <vt:lpstr>'AlachuaCountyExt_09-07-22'!OtherDescrSection</vt:lpstr>
      <vt:lpstr>'AlachuaCountyExt_12-17-21'!OtherDescrSection</vt:lpstr>
      <vt:lpstr>'BlueLandscapeContracti_07-01-22'!OtherDescrSection</vt:lpstr>
      <vt:lpstr>'BrevardCountyExt_05-16-22'!OtherDescrSection</vt:lpstr>
      <vt:lpstr>'Brightview_05-20-22'!OtherDescrSection</vt:lpstr>
      <vt:lpstr>'BrowardCountyExt_01-12-22'!OtherDescrSection</vt:lpstr>
      <vt:lpstr>'BrowardCountyExt_03-16-22'!OtherDescrSection</vt:lpstr>
      <vt:lpstr>'BrowardCountyExt_07-13-22'!OtherDescrSection</vt:lpstr>
      <vt:lpstr>'BrowardCountyExt_08-10-22'!OtherDescrSection</vt:lpstr>
      <vt:lpstr>'BrowardCountyExt_10-05-22'!OtherDescrSection</vt:lpstr>
      <vt:lpstr>'CEPRALandscape-Eng_03-04-22'!OtherDescrSection</vt:lpstr>
      <vt:lpstr>'CEPRALandscape-Eng_10-28-22'!OtherDescrSection</vt:lpstr>
      <vt:lpstr>'CEPRALandscape-SP_03-04-22'!OtherDescrSection</vt:lpstr>
      <vt:lpstr>'CEPRALandscaping-Sp_10-28-22'!OtherDescrSection</vt:lpstr>
      <vt:lpstr>'CharlotteCountyExt_01-25-22'!OtherDescrSection</vt:lpstr>
      <vt:lpstr>'CharlotteCountyExt_02-22-22'!OtherDescrSection</vt:lpstr>
      <vt:lpstr>'CharlotteCountyExt_03-16-22'!OtherDescrSection</vt:lpstr>
      <vt:lpstr>'CharlotteCountyExt_04-13-22'!OtherDescrSection</vt:lpstr>
      <vt:lpstr>'CharlotteCountyExt_05-24-22'!OtherDescrSection</vt:lpstr>
      <vt:lpstr>'CharlotteCountyExt_11-16-21'!OtherDescrSection</vt:lpstr>
      <vt:lpstr>'CollierCountyExt_02-03-22'!OtherDescrSection</vt:lpstr>
      <vt:lpstr>'CollierCountyExt_02-10-22'!OtherDescrSection</vt:lpstr>
      <vt:lpstr>'CollierCountyExt_04-20-22'!OtherDescrSection</vt:lpstr>
      <vt:lpstr>'CollierCountyExt_05-18-22'!OtherDescrSection</vt:lpstr>
      <vt:lpstr>'CollierCountyExt_08-16-22'!OtherDescrSection</vt:lpstr>
      <vt:lpstr>'CollierCountyExt_10-26-22'!OtherDescrSection</vt:lpstr>
      <vt:lpstr>'ColumbiaCountyExt_10-10-22'!OtherDescrSection</vt:lpstr>
      <vt:lpstr>'DeansServices_03-16-22'!OtherDescrSection</vt:lpstr>
      <vt:lpstr>'DuvalCountyExt_05-27-22'!OtherDescrSection</vt:lpstr>
      <vt:lpstr>'EasternFloridaStateCol_12-04-21'!OtherDescrSection</vt:lpstr>
      <vt:lpstr>'EscambiaCountyExt_02-28-22'!OtherDescrSection</vt:lpstr>
      <vt:lpstr>'EstateLandscaping_04-16-22'!OtherDescrSection</vt:lpstr>
      <vt:lpstr>'EstateLandscaping_04-23-22'!OtherDescrSection</vt:lpstr>
      <vt:lpstr>'EstateLandscaping_09-24-22'!OtherDescrSection</vt:lpstr>
      <vt:lpstr>'FISOutdoor-NativeGreen_06-03-22'!OtherDescrSection</vt:lpstr>
      <vt:lpstr>'HillsboroughCountyExt_03-10-22'!OtherDescrSection</vt:lpstr>
      <vt:lpstr>'HillsboroughCountyExt_03-31-22'!OtherDescrSection</vt:lpstr>
      <vt:lpstr>'HillsboroughCountyExt_05-19-22'!OtherDescrSection</vt:lpstr>
      <vt:lpstr>'HillsboroughCountyExt_12-15-21'!OtherDescrSection</vt:lpstr>
      <vt:lpstr>'IndianRiverCountyExt_01-21-22'!OtherDescrSection</vt:lpstr>
      <vt:lpstr>'IndianRiverCountyExt_04-29-22'!OtherDescrSection</vt:lpstr>
      <vt:lpstr>'LakeCountyExt_01-14-22'!OtherDescrSection</vt:lpstr>
      <vt:lpstr>'LeeCountyExt_03-04-22'!OtherDescrSection</vt:lpstr>
      <vt:lpstr>'LeeCountyExt_03-30-22'!OtherDescrSection</vt:lpstr>
      <vt:lpstr>'LeeCountyExt_06-01-22'!OtherDescrSection</vt:lpstr>
      <vt:lpstr>'LeeCountyExt_11-16-21'!OtherDescrSection</vt:lpstr>
      <vt:lpstr>'LeonCountyExt_03-01-22'!OtherDescrSection</vt:lpstr>
      <vt:lpstr>'LeonCountyExt_04-14-22'!OtherDescrSection</vt:lpstr>
      <vt:lpstr>'LeonCountyExt_04-19-22'!OtherDescrSection</vt:lpstr>
      <vt:lpstr>'ManateeCountyExt_10-18-22'!OtherDescrSection</vt:lpstr>
      <vt:lpstr>'ManateeCountyExt_Eng_06-24-22'!OtherDescrSection</vt:lpstr>
      <vt:lpstr>'ManateeCountyExt_Sp_06-24-22'!OtherDescrSection</vt:lpstr>
      <vt:lpstr>'MarionCountyExt_04-20-22'!OtherDescrSection</vt:lpstr>
      <vt:lpstr>'MarionCountyExt_06-08-22'!OtherDescrSection</vt:lpstr>
      <vt:lpstr>'MarionCountyExt_08-03-22'!OtherDescrSection</vt:lpstr>
      <vt:lpstr>'MarionCountyExt_10-05-22'!OtherDescrSection</vt:lpstr>
      <vt:lpstr>'MartinCountyExt-Eng_04-06-22'!OtherDescrSection</vt:lpstr>
      <vt:lpstr>'MartinCountyExt-SP_04-06-22'!OtherDescrSection</vt:lpstr>
      <vt:lpstr>'Miami-DadeCountyExt_02-17-22'!OtherDescrSection</vt:lpstr>
      <vt:lpstr>'Miami-DadeCountyExt_04-29-22'!OtherDescrSection</vt:lpstr>
      <vt:lpstr>'Miami-DadeCountyExt_05-19-22'!OtherDescrSection</vt:lpstr>
      <vt:lpstr>'Miami-DadeCountyExt_06-29-22'!OtherDescrSection</vt:lpstr>
      <vt:lpstr>'Miami-DadeCountyExt_07-21-22'!OtherDescrSection</vt:lpstr>
      <vt:lpstr>'Miami-DadeCountyExt_08-18-22'!OtherDescrSection</vt:lpstr>
      <vt:lpstr>'Miami-DadeCountyExt_09-22-22'!OtherDescrSection</vt:lpstr>
      <vt:lpstr>'Miami-DadeCountyExt_10-20-22'!OtherDescrSection</vt:lpstr>
      <vt:lpstr>'Miami-DadeCountyExt_11-05-21'!OtherDescrSection</vt:lpstr>
      <vt:lpstr>'Miami-DadeCountyExt_12-09-21'!OtherDescrSection</vt:lpstr>
      <vt:lpstr>'MonroeCountyExt_09-13-22'!OtherDescrSection</vt:lpstr>
      <vt:lpstr>'OkaloosaCountyExt_01-05-22'!OtherDescrSection</vt:lpstr>
      <vt:lpstr>'OkaloosaCountyExt_01-11-22'!OtherDescrSection</vt:lpstr>
      <vt:lpstr>'Okaloosa-WaltonCoExt_05-16-22'!OtherDescrSection</vt:lpstr>
      <vt:lpstr>'Okaloosa-WaltonCoExt-E_02-25-22'!OtherDescrSection</vt:lpstr>
      <vt:lpstr>'Okaloosa-WaltonCo-Sp_02-25-22'!OtherDescrSection</vt:lpstr>
      <vt:lpstr>'OrangeCountyExt_02-18-22'!OtherDescrSection</vt:lpstr>
      <vt:lpstr>'OrangeCountyExt_06-22-22'!OtherDescrSection</vt:lpstr>
      <vt:lpstr>'OrangeCountyExt_08-18-22'!OtherDescrSection</vt:lpstr>
      <vt:lpstr>'OrangeCountyExt_12-16-21'!OtherDescrSection</vt:lpstr>
      <vt:lpstr>'OsceolaCountyExt_03-24-22'!OtherDescrSection</vt:lpstr>
      <vt:lpstr>'OsceolaCountyExt_06-09-22'!OtherDescrSection</vt:lpstr>
      <vt:lpstr>'OsceolaCountyExt_10-18-22'!OtherDescrSection</vt:lpstr>
      <vt:lpstr>'OsceolaCountyExt_11-04-21'!OtherDescrSection</vt:lpstr>
      <vt:lpstr>'PalmBeachCountyExt_04-29-22'!OtherDescrSection</vt:lpstr>
      <vt:lpstr>'PalmBeachCountyExt_05-06-22'!OtherDescrSection</vt:lpstr>
      <vt:lpstr>'PalmBeachCountyExt_09-30-22'!OtherDescrSection</vt:lpstr>
      <vt:lpstr>'PascoCountyExt_04-18-22'!OtherDescrSection</vt:lpstr>
      <vt:lpstr>'PascoCountyExt_12-09-21'!OtherDescrSection</vt:lpstr>
      <vt:lpstr>'PolkCountyExt_03-30-22'!OtherDescrSection</vt:lpstr>
      <vt:lpstr>'PolkCountyExt-Eng_08-04-22'!OtherDescrSection</vt:lpstr>
      <vt:lpstr>'PolkCountyExt-SP_08-04-22'!OtherDescrSection</vt:lpstr>
      <vt:lpstr>'RookeryBay_06-14-22'!OtherDescrSection</vt:lpstr>
      <vt:lpstr>'SafariTermite&amp;PestCont_03-24-22'!OtherDescrSection</vt:lpstr>
      <vt:lpstr>'SafariTermite&amp;PestCont_05-26-22'!OtherDescrSection</vt:lpstr>
      <vt:lpstr>'SafariTermite&amp;PestCont_11-18-21'!OtherDescrSection</vt:lpstr>
      <vt:lpstr>'SantaRosaCountyExt_02-24-22'!OtherDescrSection</vt:lpstr>
      <vt:lpstr>'SantaRosaCountyExt_09-13-22'!OtherDescrSection</vt:lpstr>
      <vt:lpstr>'St.JohnsCountyExt_01-25-22'!OtherDescrSection</vt:lpstr>
      <vt:lpstr>'St.JohnsCountyExt_03-21-22'!OtherDescrSection</vt:lpstr>
      <vt:lpstr>'St.LucieCountyExt_08-05-22'!OtherDescrSection</vt:lpstr>
      <vt:lpstr>'SumterCorrectional_08-17-22'!OtherDescrSection</vt:lpstr>
      <vt:lpstr>'SumterCountyExt_02-17-22'!OtherDescrSection</vt:lpstr>
      <vt:lpstr>'SumterCountyExt_08-04-22'!OtherDescrSection</vt:lpstr>
      <vt:lpstr>'SumterCountyExt_12-10-21'!OtherDescrSection</vt:lpstr>
      <vt:lpstr>'TaylorCountyExt_05-23-22'!OtherDescrSection</vt:lpstr>
      <vt:lpstr>'TaylorCountyExt_05-25-22'!OtherDescrSection</vt:lpstr>
      <vt:lpstr>'UF-IFAS-Mainscape_11-12-21'!OtherDescrSection</vt:lpstr>
      <vt:lpstr>'UF-IFAS-Mainscape_12-15-21'!OtherDescrSection</vt:lpstr>
      <vt:lpstr>'UF-IFAS-SantaFeHS_11-30-21'!OtherDescrSection</vt:lpstr>
      <vt:lpstr>'ValenciaCollege_03-02-22'!OtherDescrSection</vt:lpstr>
      <vt:lpstr>'VolusiaCountyExt_05-11-22'!OtherDescrSection</vt:lpstr>
      <vt:lpstr>'VolusiaCountyExt_09-22-22'!OtherDescrSection</vt:lpstr>
      <vt:lpstr>OtherDescrSection</vt:lpstr>
      <vt:lpstr>'AlachuaCountyExt_08-02-22'!Print_Titles</vt:lpstr>
      <vt:lpstr>'AlachuaCountyExt_09-07-22'!Print_Titles</vt:lpstr>
      <vt:lpstr>'AlachuaCountyExt_12-17-21'!Print_Titles</vt:lpstr>
      <vt:lpstr>'BlueLandscapeContracti_07-01-22'!Print_Titles</vt:lpstr>
      <vt:lpstr>'BrevardCountyExt_05-16-22'!Print_Titles</vt:lpstr>
      <vt:lpstr>'Brightview_05-20-22'!Print_Titles</vt:lpstr>
      <vt:lpstr>'BrowardCountyExt_01-12-22'!Print_Titles</vt:lpstr>
      <vt:lpstr>'BrowardCountyExt_03-16-22'!Print_Titles</vt:lpstr>
      <vt:lpstr>'BrowardCountyExt_07-13-22'!Print_Titles</vt:lpstr>
      <vt:lpstr>'BrowardCountyExt_08-10-22'!Print_Titles</vt:lpstr>
      <vt:lpstr>'BrowardCountyExt_10-05-22'!Print_Titles</vt:lpstr>
      <vt:lpstr>'CEPRALandscape-Eng_03-04-22'!Print_Titles</vt:lpstr>
      <vt:lpstr>'CEPRALandscape-Eng_10-28-22'!Print_Titles</vt:lpstr>
      <vt:lpstr>'CEPRALandscape-SP_03-04-22'!Print_Titles</vt:lpstr>
      <vt:lpstr>'CEPRALandscaping-Sp_10-28-22'!Print_Titles</vt:lpstr>
      <vt:lpstr>'CharlotteCountyExt_01-25-22'!Print_Titles</vt:lpstr>
      <vt:lpstr>'CharlotteCountyExt_02-22-22'!Print_Titles</vt:lpstr>
      <vt:lpstr>'CharlotteCountyExt_03-16-22'!Print_Titles</vt:lpstr>
      <vt:lpstr>'CharlotteCountyExt_04-13-22'!Print_Titles</vt:lpstr>
      <vt:lpstr>'CharlotteCountyExt_05-24-22'!Print_Titles</vt:lpstr>
      <vt:lpstr>'CharlotteCountyExt_11-16-21'!Print_Titles</vt:lpstr>
      <vt:lpstr>'CollierCountyExt_02-03-22'!Print_Titles</vt:lpstr>
      <vt:lpstr>'CollierCountyExt_02-10-22'!Print_Titles</vt:lpstr>
      <vt:lpstr>'CollierCountyExt_04-20-22'!Print_Titles</vt:lpstr>
      <vt:lpstr>'CollierCountyExt_05-18-22'!Print_Titles</vt:lpstr>
      <vt:lpstr>'CollierCountyExt_08-16-22'!Print_Titles</vt:lpstr>
      <vt:lpstr>'CollierCountyExt_10-26-22'!Print_Titles</vt:lpstr>
      <vt:lpstr>'ColumbiaCountyExt_10-10-22'!Print_Titles</vt:lpstr>
      <vt:lpstr>'DeansServices_03-16-22'!Print_Titles</vt:lpstr>
      <vt:lpstr>'DuvalCountyExt_05-27-22'!Print_Titles</vt:lpstr>
      <vt:lpstr>'EasternFloridaStateCol_12-04-21'!Print_Titles</vt:lpstr>
      <vt:lpstr>'EscambiaCountyExt_02-28-22'!Print_Titles</vt:lpstr>
      <vt:lpstr>'EstateLandscaping_04-16-22'!Print_Titles</vt:lpstr>
      <vt:lpstr>'EstateLandscaping_04-23-22'!Print_Titles</vt:lpstr>
      <vt:lpstr>'EstateLandscaping_09-24-22'!Print_Titles</vt:lpstr>
      <vt:lpstr>'FISOutdoor-NativeGreen_06-03-22'!Print_Titles</vt:lpstr>
      <vt:lpstr>'HillsboroughCountyExt_03-10-22'!Print_Titles</vt:lpstr>
      <vt:lpstr>'HillsboroughCountyExt_03-31-22'!Print_Titles</vt:lpstr>
      <vt:lpstr>'HillsboroughCountyExt_05-19-22'!Print_Titles</vt:lpstr>
      <vt:lpstr>'HillsboroughCountyExt_12-15-21'!Print_Titles</vt:lpstr>
      <vt:lpstr>'IndianRiverCountyExt_01-21-22'!Print_Titles</vt:lpstr>
      <vt:lpstr>'IndianRiverCountyExt_04-29-22'!Print_Titles</vt:lpstr>
      <vt:lpstr>'LakeCountyExt_01-14-22'!Print_Titles</vt:lpstr>
      <vt:lpstr>'LeeCountyExt_03-04-22'!Print_Titles</vt:lpstr>
      <vt:lpstr>'LeeCountyExt_03-30-22'!Print_Titles</vt:lpstr>
      <vt:lpstr>'LeeCountyExt_06-01-22'!Print_Titles</vt:lpstr>
      <vt:lpstr>'LeeCountyExt_11-16-21'!Print_Titles</vt:lpstr>
      <vt:lpstr>'LeonCountyExt_03-01-22'!Print_Titles</vt:lpstr>
      <vt:lpstr>'LeonCountyExt_04-14-22'!Print_Titles</vt:lpstr>
      <vt:lpstr>'LeonCountyExt_04-19-22'!Print_Titles</vt:lpstr>
      <vt:lpstr>'ManateeCountyExt_10-18-22'!Print_Titles</vt:lpstr>
      <vt:lpstr>'ManateeCountyExt_Eng_06-24-22'!Print_Titles</vt:lpstr>
      <vt:lpstr>'ManateeCountyExt_Sp_06-24-22'!Print_Titles</vt:lpstr>
      <vt:lpstr>'MarionCountyExt_04-20-22'!Print_Titles</vt:lpstr>
      <vt:lpstr>'MarionCountyExt_06-08-22'!Print_Titles</vt:lpstr>
      <vt:lpstr>'MarionCountyExt_08-03-22'!Print_Titles</vt:lpstr>
      <vt:lpstr>'MarionCountyExt_10-05-22'!Print_Titles</vt:lpstr>
      <vt:lpstr>'MartinCountyExt-Eng_04-06-22'!Print_Titles</vt:lpstr>
      <vt:lpstr>'MartinCountyExt-SP_04-06-22'!Print_Titles</vt:lpstr>
      <vt:lpstr>'Miami-DadeCountyExt_02-17-22'!Print_Titles</vt:lpstr>
      <vt:lpstr>'Miami-DadeCountyExt_04-29-22'!Print_Titles</vt:lpstr>
      <vt:lpstr>'Miami-DadeCountyExt_05-19-22'!Print_Titles</vt:lpstr>
      <vt:lpstr>'Miami-DadeCountyExt_06-29-22'!Print_Titles</vt:lpstr>
      <vt:lpstr>'Miami-DadeCountyExt_07-21-22'!Print_Titles</vt:lpstr>
      <vt:lpstr>'Miami-DadeCountyExt_08-18-22'!Print_Titles</vt:lpstr>
      <vt:lpstr>'Miami-DadeCountyExt_09-22-22'!Print_Titles</vt:lpstr>
      <vt:lpstr>'Miami-DadeCountyExt_10-20-22'!Print_Titles</vt:lpstr>
      <vt:lpstr>'Miami-DadeCountyExt_11-05-21'!Print_Titles</vt:lpstr>
      <vt:lpstr>'Miami-DadeCountyExt_12-09-21'!Print_Titles</vt:lpstr>
      <vt:lpstr>'MonroeCountyExt_09-13-22'!Print_Titles</vt:lpstr>
      <vt:lpstr>'OkaloosaCountyExt_01-05-22'!Print_Titles</vt:lpstr>
      <vt:lpstr>'OkaloosaCountyExt_01-11-22'!Print_Titles</vt:lpstr>
      <vt:lpstr>'Okaloosa-WaltonCoExt_05-16-22'!Print_Titles</vt:lpstr>
      <vt:lpstr>'Okaloosa-WaltonCoExt-E_02-25-22'!Print_Titles</vt:lpstr>
      <vt:lpstr>'Okaloosa-WaltonCo-Sp_02-25-22'!Print_Titles</vt:lpstr>
      <vt:lpstr>'OrangeCountyExt_02-18-22'!Print_Titles</vt:lpstr>
      <vt:lpstr>'OrangeCountyExt_06-22-22'!Print_Titles</vt:lpstr>
      <vt:lpstr>'OrangeCountyExt_08-18-22'!Print_Titles</vt:lpstr>
      <vt:lpstr>'OrangeCountyExt_12-16-21'!Print_Titles</vt:lpstr>
      <vt:lpstr>'OsceolaCountyExt_03-24-22'!Print_Titles</vt:lpstr>
      <vt:lpstr>'OsceolaCountyExt_06-09-22'!Print_Titles</vt:lpstr>
      <vt:lpstr>'OsceolaCountyExt_10-18-22'!Print_Titles</vt:lpstr>
      <vt:lpstr>'OsceolaCountyExt_11-04-21'!Print_Titles</vt:lpstr>
      <vt:lpstr>'PalmBeachCountyExt_04-29-22'!Print_Titles</vt:lpstr>
      <vt:lpstr>'PalmBeachCountyExt_05-06-22'!Print_Titles</vt:lpstr>
      <vt:lpstr>'PalmBeachCountyExt_09-30-22'!Print_Titles</vt:lpstr>
      <vt:lpstr>'PascoCountyExt_04-18-22'!Print_Titles</vt:lpstr>
      <vt:lpstr>'PascoCountyExt_12-09-21'!Print_Titles</vt:lpstr>
      <vt:lpstr>'PolkCountyExt_03-30-22'!Print_Titles</vt:lpstr>
      <vt:lpstr>'PolkCountyExt-Eng_08-04-22'!Print_Titles</vt:lpstr>
      <vt:lpstr>'PolkCountyExt-SP_08-04-22'!Print_Titles</vt:lpstr>
      <vt:lpstr>'RookeryBay_06-14-22'!Print_Titles</vt:lpstr>
      <vt:lpstr>'SafariTermite&amp;PestCont_03-24-22'!Print_Titles</vt:lpstr>
      <vt:lpstr>'SafariTermite&amp;PestCont_05-26-22'!Print_Titles</vt:lpstr>
      <vt:lpstr>'SafariTermite&amp;PestCont_11-18-21'!Print_Titles</vt:lpstr>
      <vt:lpstr>'SantaRosaCountyExt_02-24-22'!Print_Titles</vt:lpstr>
      <vt:lpstr>'SantaRosaCountyExt_09-13-22'!Print_Titles</vt:lpstr>
      <vt:lpstr>'St.JohnsCountyExt_01-25-22'!Print_Titles</vt:lpstr>
      <vt:lpstr>'St.JohnsCountyExt_03-21-22'!Print_Titles</vt:lpstr>
      <vt:lpstr>'St.LucieCountyExt_08-05-22'!Print_Titles</vt:lpstr>
      <vt:lpstr>Summary!Print_Titles</vt:lpstr>
      <vt:lpstr>'SumterCorrectional_08-17-22'!Print_Titles</vt:lpstr>
      <vt:lpstr>'SumterCountyExt_02-17-22'!Print_Titles</vt:lpstr>
      <vt:lpstr>'SumterCountyExt_08-04-22'!Print_Titles</vt:lpstr>
      <vt:lpstr>'SumterCountyExt_12-10-21'!Print_Titles</vt:lpstr>
      <vt:lpstr>'TaylorCountyExt_05-23-22'!Print_Titles</vt:lpstr>
      <vt:lpstr>'TaylorCountyExt_05-25-22'!Print_Titles</vt:lpstr>
      <vt:lpstr>'UF-IFAS-Mainscape_11-12-21'!Print_Titles</vt:lpstr>
      <vt:lpstr>'UF-IFAS-Mainscape_12-15-21'!Print_Titles</vt:lpstr>
      <vt:lpstr>'UF-IFAS-SantaFeHS_11-30-21'!Print_Titles</vt:lpstr>
      <vt:lpstr>'ValenciaCollege_03-02-22'!Print_Titles</vt:lpstr>
      <vt:lpstr>'VolusiaCountyExt_05-11-22'!Print_Titles</vt:lpstr>
      <vt:lpstr>'VolusiaCountyExt_09-22-22'!Print_Titles</vt:lpstr>
      <vt:lpstr>tabname</vt:lpstr>
    </vt:vector>
  </TitlesOfParts>
  <Company>ufl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Bain, CJ</cp:lastModifiedBy>
  <cp:lastPrinted>2022-11-09T20:17:54Z</cp:lastPrinted>
  <dcterms:created xsi:type="dcterms:W3CDTF">2008-03-20T21:48:11Z</dcterms:created>
  <dcterms:modified xsi:type="dcterms:W3CDTF">2022-11-10T01:15:45Z</dcterms:modified>
</cp:coreProperties>
</file>